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30" yWindow="15" windowWidth="10935" windowHeight="6750"/>
  </bookViews>
  <sheets>
    <sheet name="Sheet1" sheetId="1" r:id="rId1"/>
    <sheet name="暖气费" sheetId="66" r:id="rId2"/>
  </sheets>
  <definedNames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4"/>
  <c r="K39"/>
  <c r="K73"/>
  <c r="K12"/>
  <c r="J61"/>
  <c r="K61" s="1"/>
  <c r="F28" i="66"/>
  <c r="G28" s="1"/>
  <c r="H28"/>
  <c r="I28" s="1"/>
  <c r="J47" i="1"/>
  <c r="J30"/>
  <c r="F46" i="66"/>
  <c r="H46"/>
  <c r="I4"/>
  <c r="I14"/>
  <c r="I22"/>
  <c r="I23"/>
  <c r="I31"/>
  <c r="I45"/>
  <c r="I47"/>
  <c r="I48"/>
  <c r="I62"/>
  <c r="I63"/>
  <c r="I72"/>
  <c r="I78"/>
  <c r="I82"/>
  <c r="I86"/>
  <c r="I87"/>
  <c r="I88"/>
  <c r="I122"/>
  <c r="I126"/>
  <c r="I130"/>
  <c r="H4"/>
  <c r="H5"/>
  <c r="H6"/>
  <c r="H7"/>
  <c r="H8"/>
  <c r="H9"/>
  <c r="I9" s="1"/>
  <c r="H10"/>
  <c r="I10" s="1"/>
  <c r="H11"/>
  <c r="H12"/>
  <c r="H13"/>
  <c r="H14"/>
  <c r="H15"/>
  <c r="H16"/>
  <c r="H17"/>
  <c r="I17" s="1"/>
  <c r="H18"/>
  <c r="I18" s="1"/>
  <c r="H19"/>
  <c r="I19" s="1"/>
  <c r="H20"/>
  <c r="H21"/>
  <c r="H22"/>
  <c r="H23"/>
  <c r="H24"/>
  <c r="H25"/>
  <c r="I25" s="1"/>
  <c r="H26"/>
  <c r="H27"/>
  <c r="H29"/>
  <c r="H30"/>
  <c r="H31"/>
  <c r="H32"/>
  <c r="H33"/>
  <c r="H34"/>
  <c r="H35"/>
  <c r="H36"/>
  <c r="H37"/>
  <c r="H38"/>
  <c r="H39"/>
  <c r="H40"/>
  <c r="H41"/>
  <c r="H42"/>
  <c r="H43"/>
  <c r="H44"/>
  <c r="H45"/>
  <c r="H47"/>
  <c r="H48"/>
  <c r="H49"/>
  <c r="H50"/>
  <c r="H51"/>
  <c r="H52"/>
  <c r="H53"/>
  <c r="H54"/>
  <c r="H55"/>
  <c r="H56"/>
  <c r="H57"/>
  <c r="H58"/>
  <c r="H59"/>
  <c r="H60"/>
  <c r="I60" s="1"/>
  <c r="H61"/>
  <c r="I61" s="1"/>
  <c r="H62"/>
  <c r="H63"/>
  <c r="H64"/>
  <c r="H65"/>
  <c r="H66"/>
  <c r="H67"/>
  <c r="I67" s="1"/>
  <c r="H68"/>
  <c r="I68" s="1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I101" s="1"/>
  <c r="H102"/>
  <c r="H103"/>
  <c r="H104"/>
  <c r="H105"/>
  <c r="H106"/>
  <c r="H107"/>
  <c r="I107" s="1"/>
  <c r="H108"/>
  <c r="I108" s="1"/>
  <c r="H109"/>
  <c r="H110"/>
  <c r="H111"/>
  <c r="H112"/>
  <c r="H113"/>
  <c r="H114"/>
  <c r="H115"/>
  <c r="I115" s="1"/>
  <c r="H116"/>
  <c r="I116" s="1"/>
  <c r="H117"/>
  <c r="I117" s="1"/>
  <c r="H118"/>
  <c r="H119"/>
  <c r="H120"/>
  <c r="H121"/>
  <c r="H122"/>
  <c r="H123"/>
  <c r="I123" s="1"/>
  <c r="H124"/>
  <c r="H125"/>
  <c r="I125" s="1"/>
  <c r="H126"/>
  <c r="H127"/>
  <c r="H128"/>
  <c r="H129"/>
  <c r="H130"/>
  <c r="H131"/>
  <c r="I131" s="1"/>
  <c r="H132"/>
  <c r="I132" s="1"/>
  <c r="H133"/>
  <c r="H134"/>
  <c r="H3"/>
  <c r="H135" s="1"/>
  <c r="F3"/>
  <c r="F135" s="1"/>
  <c r="F4"/>
  <c r="F5"/>
  <c r="G5" s="1"/>
  <c r="I5" s="1"/>
  <c r="F6"/>
  <c r="G6" s="1"/>
  <c r="I6" s="1"/>
  <c r="F7"/>
  <c r="G7" s="1"/>
  <c r="I7" s="1"/>
  <c r="F8"/>
  <c r="G8" s="1"/>
  <c r="I8" s="1"/>
  <c r="F9"/>
  <c r="F10"/>
  <c r="F11"/>
  <c r="G11" s="1"/>
  <c r="F12"/>
  <c r="G12" s="1"/>
  <c r="I12" s="1"/>
  <c r="F13"/>
  <c r="G13" s="1"/>
  <c r="I13" s="1"/>
  <c r="F14"/>
  <c r="F15"/>
  <c r="G15"/>
  <c r="I15" s="1"/>
  <c r="F16"/>
  <c r="G16" s="1"/>
  <c r="I16" s="1"/>
  <c r="F17"/>
  <c r="G17"/>
  <c r="F18"/>
  <c r="G18"/>
  <c r="F19"/>
  <c r="G19"/>
  <c r="F20"/>
  <c r="G20" s="1"/>
  <c r="I20" s="1"/>
  <c r="F21"/>
  <c r="G21" s="1"/>
  <c r="I21" s="1"/>
  <c r="F22"/>
  <c r="G22"/>
  <c r="F23"/>
  <c r="G23"/>
  <c r="F24"/>
  <c r="G24"/>
  <c r="I24" s="1"/>
  <c r="F134"/>
  <c r="F133"/>
  <c r="G133" s="1"/>
  <c r="F132"/>
  <c r="G132" s="1"/>
  <c r="F131"/>
  <c r="F130"/>
  <c r="F129"/>
  <c r="G129" s="1"/>
  <c r="I129" s="1"/>
  <c r="F128"/>
  <c r="G128" s="1"/>
  <c r="I128" s="1"/>
  <c r="F127"/>
  <c r="G127" s="1"/>
  <c r="I127" s="1"/>
  <c r="F126"/>
  <c r="F125"/>
  <c r="G125"/>
  <c r="F124"/>
  <c r="G124" s="1"/>
  <c r="F123"/>
  <c r="G123"/>
  <c r="F122"/>
  <c r="F121"/>
  <c r="G121" s="1"/>
  <c r="I121" s="1"/>
  <c r="F120"/>
  <c r="G120" s="1"/>
  <c r="I120" s="1"/>
  <c r="F119"/>
  <c r="G119" s="1"/>
  <c r="I119" s="1"/>
  <c r="F118"/>
  <c r="G118" s="1"/>
  <c r="I118" s="1"/>
  <c r="F117"/>
  <c r="G117"/>
  <c r="F116"/>
  <c r="G116"/>
  <c r="F115"/>
  <c r="G115"/>
  <c r="F114"/>
  <c r="G114" s="1"/>
  <c r="I114" s="1"/>
  <c r="F113"/>
  <c r="G113" s="1"/>
  <c r="I113" s="1"/>
  <c r="F112"/>
  <c r="G112" s="1"/>
  <c r="I112" s="1"/>
  <c r="F111"/>
  <c r="G111" s="1"/>
  <c r="I111" s="1"/>
  <c r="F110"/>
  <c r="G110" s="1"/>
  <c r="I110" s="1"/>
  <c r="F109"/>
  <c r="G109" s="1"/>
  <c r="F108"/>
  <c r="G108"/>
  <c r="F107"/>
  <c r="G107"/>
  <c r="F106"/>
  <c r="F105"/>
  <c r="G105" s="1"/>
  <c r="I105" s="1"/>
  <c r="F104"/>
  <c r="G104" s="1"/>
  <c r="I104" s="1"/>
  <c r="F103"/>
  <c r="G103" s="1"/>
  <c r="I103" s="1"/>
  <c r="F102"/>
  <c r="F101"/>
  <c r="G101"/>
  <c r="F100"/>
  <c r="G100" s="1"/>
  <c r="F99"/>
  <c r="G99" s="1"/>
  <c r="F98"/>
  <c r="G98" s="1"/>
  <c r="I98" s="1"/>
  <c r="F97"/>
  <c r="G97" s="1"/>
  <c r="I97" s="1"/>
  <c r="F96"/>
  <c r="G96" s="1"/>
  <c r="I96" s="1"/>
  <c r="F95"/>
  <c r="G95" s="1"/>
  <c r="I95" s="1"/>
  <c r="F94"/>
  <c r="G94" s="1"/>
  <c r="I94" s="1"/>
  <c r="F93"/>
  <c r="G93" s="1"/>
  <c r="F92"/>
  <c r="G92" s="1"/>
  <c r="F91"/>
  <c r="G91" s="1"/>
  <c r="F90"/>
  <c r="G90" s="1"/>
  <c r="I90" s="1"/>
  <c r="F89"/>
  <c r="G89" s="1"/>
  <c r="I89" s="1"/>
  <c r="F88"/>
  <c r="G88"/>
  <c r="F87"/>
  <c r="G87"/>
  <c r="F86"/>
  <c r="F85"/>
  <c r="G85" s="1"/>
  <c r="F84"/>
  <c r="G84" s="1"/>
  <c r="F83"/>
  <c r="G83" s="1"/>
  <c r="F82"/>
  <c r="F81"/>
  <c r="G81" s="1"/>
  <c r="I81" s="1"/>
  <c r="F80"/>
  <c r="G80" s="1"/>
  <c r="I80" s="1"/>
  <c r="F79"/>
  <c r="G79" s="1"/>
  <c r="I79" s="1"/>
  <c r="F78"/>
  <c r="F77"/>
  <c r="G77" s="1"/>
  <c r="F76"/>
  <c r="G76" s="1"/>
  <c r="F75"/>
  <c r="G75" s="1"/>
  <c r="F74"/>
  <c r="F73"/>
  <c r="G73"/>
  <c r="I73" s="1"/>
  <c r="F72"/>
  <c r="G72"/>
  <c r="F71"/>
  <c r="F70"/>
  <c r="F69"/>
  <c r="G69" s="1"/>
  <c r="F68"/>
  <c r="G68"/>
  <c r="F67"/>
  <c r="F66"/>
  <c r="G66" s="1"/>
  <c r="I66" s="1"/>
  <c r="F65"/>
  <c r="G65"/>
  <c r="I65" s="1"/>
  <c r="F64"/>
  <c r="G64" s="1"/>
  <c r="I64" s="1"/>
  <c r="F63"/>
  <c r="G63"/>
  <c r="F62"/>
  <c r="F61"/>
  <c r="F60"/>
  <c r="G60"/>
  <c r="F59"/>
  <c r="G59" s="1"/>
  <c r="F58"/>
  <c r="G58" s="1"/>
  <c r="I58" s="1"/>
  <c r="F57"/>
  <c r="G57" s="1"/>
  <c r="I57" s="1"/>
  <c r="F56"/>
  <c r="G56" s="1"/>
  <c r="I56" s="1"/>
  <c r="F55"/>
  <c r="G55" s="1"/>
  <c r="I55" s="1"/>
  <c r="F54"/>
  <c r="G54" s="1"/>
  <c r="I54" s="1"/>
  <c r="F53"/>
  <c r="G53" s="1"/>
  <c r="F52"/>
  <c r="G52" s="1"/>
  <c r="F51"/>
  <c r="G51" s="1"/>
  <c r="F50"/>
  <c r="G50" s="1"/>
  <c r="I50" s="1"/>
  <c r="F49"/>
  <c r="G49" s="1"/>
  <c r="I49" s="1"/>
  <c r="F48"/>
  <c r="G48"/>
  <c r="F47"/>
  <c r="G47"/>
  <c r="F45"/>
  <c r="F44"/>
  <c r="G44" s="1"/>
  <c r="F43"/>
  <c r="G43" s="1"/>
  <c r="F42"/>
  <c r="G42" s="1"/>
  <c r="F41"/>
  <c r="F40"/>
  <c r="G40" s="1"/>
  <c r="I40" s="1"/>
  <c r="F39"/>
  <c r="G39" s="1"/>
  <c r="I39" s="1"/>
  <c r="F38"/>
  <c r="G38" s="1"/>
  <c r="I38" s="1"/>
  <c r="F37"/>
  <c r="F36"/>
  <c r="G36" s="1"/>
  <c r="F35"/>
  <c r="G35" s="1"/>
  <c r="F34"/>
  <c r="G34" s="1"/>
  <c r="F33"/>
  <c r="G33" s="1"/>
  <c r="I33" s="1"/>
  <c r="F32"/>
  <c r="G32"/>
  <c r="I32" s="1"/>
  <c r="F31"/>
  <c r="G31"/>
  <c r="F30"/>
  <c r="G30"/>
  <c r="I30" s="1"/>
  <c r="F29"/>
  <c r="G29" s="1"/>
  <c r="I29" s="1"/>
  <c r="F27"/>
  <c r="G27" s="1"/>
  <c r="F26"/>
  <c r="G26" s="1"/>
  <c r="F25"/>
  <c r="G25" s="1"/>
  <c r="G14"/>
  <c r="G3"/>
  <c r="I3" s="1"/>
  <c r="G61"/>
  <c r="G10"/>
  <c r="G4"/>
  <c r="G37"/>
  <c r="I37" s="1"/>
  <c r="G41"/>
  <c r="I41" s="1"/>
  <c r="G45"/>
  <c r="G62"/>
  <c r="G70"/>
  <c r="I70" s="1"/>
  <c r="G74"/>
  <c r="I74" s="1"/>
  <c r="G78"/>
  <c r="G82"/>
  <c r="G86"/>
  <c r="G102"/>
  <c r="I102" s="1"/>
  <c r="G106"/>
  <c r="I106" s="1"/>
  <c r="G122"/>
  <c r="G126"/>
  <c r="G130"/>
  <c r="G134"/>
  <c r="I134" s="1"/>
  <c r="G131"/>
  <c r="G71"/>
  <c r="I71" s="1"/>
  <c r="G67"/>
  <c r="G9"/>
  <c r="J5" i="1"/>
  <c r="J6"/>
  <c r="J7"/>
  <c r="J8"/>
  <c r="K8" s="1"/>
  <c r="J9"/>
  <c r="K9" s="1"/>
  <c r="J10"/>
  <c r="J11"/>
  <c r="J12"/>
  <c r="J13"/>
  <c r="K13" s="1"/>
  <c r="J14"/>
  <c r="J15"/>
  <c r="J16"/>
  <c r="K16" s="1"/>
  <c r="J17"/>
  <c r="K17" s="1"/>
  <c r="J18"/>
  <c r="J19"/>
  <c r="K19" s="1"/>
  <c r="J20"/>
  <c r="J21"/>
  <c r="J22"/>
  <c r="J23"/>
  <c r="K23" s="1"/>
  <c r="J24"/>
  <c r="K24" s="1"/>
  <c r="J25"/>
  <c r="K25" s="1"/>
  <c r="J26"/>
  <c r="J27"/>
  <c r="J28"/>
  <c r="J29"/>
  <c r="K29" s="1"/>
  <c r="J31"/>
  <c r="J32"/>
  <c r="J33"/>
  <c r="K33" s="1"/>
  <c r="J34"/>
  <c r="K34" s="1"/>
  <c r="J35"/>
  <c r="J36"/>
  <c r="J37"/>
  <c r="K37" s="1"/>
  <c r="J38"/>
  <c r="J39"/>
  <c r="J40"/>
  <c r="K40" s="1"/>
  <c r="J41"/>
  <c r="K41" s="1"/>
  <c r="J42"/>
  <c r="J43"/>
  <c r="J44"/>
  <c r="K44" s="1"/>
  <c r="J45"/>
  <c r="J46"/>
  <c r="J48"/>
  <c r="K48" s="1"/>
  <c r="J49"/>
  <c r="J50"/>
  <c r="J51"/>
  <c r="J52"/>
  <c r="K52" s="1"/>
  <c r="J53"/>
  <c r="K53" s="1"/>
  <c r="J54"/>
  <c r="J55"/>
  <c r="K55" s="1"/>
  <c r="J56"/>
  <c r="K56" s="1"/>
  <c r="J57"/>
  <c r="J58"/>
  <c r="J59"/>
  <c r="J60"/>
  <c r="K60" s="1"/>
  <c r="J62"/>
  <c r="J63"/>
  <c r="J64"/>
  <c r="K64" s="1"/>
  <c r="J65"/>
  <c r="J66"/>
  <c r="J67"/>
  <c r="J68"/>
  <c r="K68" s="1"/>
  <c r="J69"/>
  <c r="K69" s="1"/>
  <c r="J70"/>
  <c r="J71"/>
  <c r="K71" s="1"/>
  <c r="J72"/>
  <c r="K72" s="1"/>
  <c r="J73"/>
  <c r="J74"/>
  <c r="J75"/>
  <c r="K75" s="1"/>
  <c r="J76"/>
  <c r="J77"/>
  <c r="J78"/>
  <c r="J79"/>
  <c r="J80"/>
  <c r="K80" s="1"/>
  <c r="J81"/>
  <c r="J82"/>
  <c r="J83"/>
  <c r="J84"/>
  <c r="K84" s="1"/>
  <c r="J85"/>
  <c r="J86"/>
  <c r="J87"/>
  <c r="K87" s="1"/>
  <c r="J88"/>
  <c r="K88" s="1"/>
  <c r="J89"/>
  <c r="K89" s="1"/>
  <c r="J90"/>
  <c r="J91"/>
  <c r="J92"/>
  <c r="K92" s="1"/>
  <c r="J93"/>
  <c r="J94"/>
  <c r="K94" s="1"/>
  <c r="J95"/>
  <c r="J96"/>
  <c r="K96" s="1"/>
  <c r="J97"/>
  <c r="J98"/>
  <c r="J99"/>
  <c r="J100"/>
  <c r="J101"/>
  <c r="J102"/>
  <c r="J103"/>
  <c r="J104"/>
  <c r="K104" s="1"/>
  <c r="J105"/>
  <c r="J106"/>
  <c r="J107"/>
  <c r="J108"/>
  <c r="J109"/>
  <c r="J110"/>
  <c r="J111"/>
  <c r="K111" s="1"/>
  <c r="J112"/>
  <c r="K112" s="1"/>
  <c r="J113"/>
  <c r="J114"/>
  <c r="J115"/>
  <c r="K115" s="1"/>
  <c r="J116"/>
  <c r="K116" s="1"/>
  <c r="J117"/>
  <c r="J118"/>
  <c r="J119"/>
  <c r="J120"/>
  <c r="K120" s="1"/>
  <c r="J121"/>
  <c r="J122"/>
  <c r="J123"/>
  <c r="K123" s="1"/>
  <c r="J124"/>
  <c r="K124" s="1"/>
  <c r="J125"/>
  <c r="J126"/>
  <c r="K126" s="1"/>
  <c r="J127"/>
  <c r="K127" s="1"/>
  <c r="J128"/>
  <c r="K128" s="1"/>
  <c r="J129"/>
  <c r="J130"/>
  <c r="J131"/>
  <c r="K131" s="1"/>
  <c r="J132"/>
  <c r="K132" s="1"/>
  <c r="J133"/>
  <c r="J134"/>
  <c r="J135"/>
  <c r="J136"/>
  <c r="K136" s="1"/>
  <c r="J4"/>
  <c r="F137"/>
  <c r="I46" i="66"/>
  <c r="G46"/>
  <c r="K134" i="1" l="1"/>
  <c r="K130"/>
  <c r="K102"/>
  <c r="K63"/>
  <c r="K32"/>
  <c r="K27"/>
  <c r="K26"/>
  <c r="K105"/>
  <c r="K85"/>
  <c r="K4"/>
  <c r="K118"/>
  <c r="K114"/>
  <c r="K83"/>
  <c r="K43"/>
  <c r="K15"/>
  <c r="K70"/>
  <c r="K66"/>
  <c r="K62"/>
  <c r="K10"/>
  <c r="K125"/>
  <c r="K117"/>
  <c r="K101"/>
  <c r="I99" i="66"/>
  <c r="I83"/>
  <c r="I75"/>
  <c r="I59"/>
  <c r="I42"/>
  <c r="I34"/>
  <c r="I124"/>
  <c r="I100"/>
  <c r="I92"/>
  <c r="I84"/>
  <c r="I76"/>
  <c r="I52"/>
  <c r="I43"/>
  <c r="I35"/>
  <c r="I26"/>
  <c r="I91"/>
  <c r="I51"/>
  <c r="I133"/>
  <c r="I109"/>
  <c r="I93"/>
  <c r="I85"/>
  <c r="I77"/>
  <c r="I69"/>
  <c r="I53"/>
  <c r="I44"/>
  <c r="I36"/>
  <c r="I27"/>
  <c r="I11"/>
  <c r="I135" s="1"/>
  <c r="K81" i="1"/>
  <c r="K122"/>
  <c r="K36"/>
  <c r="K76"/>
  <c r="K14"/>
  <c r="K50"/>
  <c r="K97"/>
  <c r="K30"/>
  <c r="G135" i="66"/>
  <c r="K86" i="1"/>
  <c r="K78"/>
  <c r="K6"/>
  <c r="K90"/>
  <c r="K133"/>
  <c r="K93"/>
  <c r="K113"/>
  <c r="K135"/>
  <c r="K119"/>
  <c r="K47"/>
  <c r="K129"/>
  <c r="K121"/>
  <c r="K65"/>
  <c r="K57"/>
  <c r="K49"/>
  <c r="K110"/>
  <c r="K109"/>
  <c r="K108"/>
  <c r="K107"/>
  <c r="K106"/>
  <c r="K103"/>
  <c r="K100"/>
  <c r="K99"/>
  <c r="K98"/>
  <c r="K95"/>
  <c r="K91"/>
  <c r="K82"/>
  <c r="K79"/>
  <c r="K77"/>
  <c r="K74"/>
  <c r="K67"/>
  <c r="K59"/>
  <c r="K58"/>
  <c r="K54"/>
  <c r="K51"/>
  <c r="K46"/>
  <c r="K45"/>
  <c r="K42"/>
  <c r="K38"/>
  <c r="K35"/>
  <c r="K31"/>
  <c r="K28"/>
  <c r="K22"/>
  <c r="K21"/>
  <c r="K20"/>
  <c r="H137"/>
  <c r="K18"/>
  <c r="K11"/>
  <c r="K5"/>
  <c r="J137"/>
  <c r="K7"/>
  <c r="K137" l="1"/>
</calcChain>
</file>

<file path=xl/sharedStrings.xml><?xml version="1.0" encoding="utf-8"?>
<sst xmlns="http://schemas.openxmlformats.org/spreadsheetml/2006/main" count="569" uniqueCount="430">
  <si>
    <t>部门</t>
  </si>
  <si>
    <t>邓振义</t>
  </si>
  <si>
    <t>董育公</t>
  </si>
  <si>
    <t>高峰</t>
  </si>
  <si>
    <t>李林喜</t>
  </si>
  <si>
    <t>王虎云</t>
  </si>
  <si>
    <t>张晓林</t>
  </si>
  <si>
    <t>张宗民</t>
  </si>
  <si>
    <t>裴红波</t>
  </si>
  <si>
    <t>张宏辉</t>
  </si>
  <si>
    <t>王涛</t>
  </si>
  <si>
    <t>郑元忠</t>
  </si>
  <si>
    <t>陈方明</t>
  </si>
  <si>
    <t>崔西军</t>
  </si>
  <si>
    <t>李振江</t>
  </si>
  <si>
    <t>杨勇辉</t>
  </si>
  <si>
    <t>乔福申</t>
  </si>
  <si>
    <t>郭春发</t>
  </si>
  <si>
    <t>王萍</t>
  </si>
  <si>
    <t>姚萍</t>
  </si>
  <si>
    <t>赵芳</t>
  </si>
  <si>
    <t>康克功</t>
  </si>
  <si>
    <t>张国桢</t>
  </si>
  <si>
    <t>张慧</t>
  </si>
  <si>
    <t>张清杉</t>
  </si>
  <si>
    <t>别智鑫</t>
  </si>
  <si>
    <t>陈祺</t>
  </si>
  <si>
    <t>陈争会</t>
  </si>
  <si>
    <t>胡普辉</t>
  </si>
  <si>
    <t>李春茂</t>
  </si>
  <si>
    <t>刘卫斌</t>
  </si>
  <si>
    <t>吕宁</t>
  </si>
  <si>
    <t>魏天儒</t>
  </si>
  <si>
    <t>问建军</t>
  </si>
  <si>
    <t>吴战库</t>
  </si>
  <si>
    <t>张君超</t>
  </si>
  <si>
    <t>张永丽</t>
  </si>
  <si>
    <t>张中社</t>
  </si>
  <si>
    <t>赵朝</t>
  </si>
  <si>
    <t>吕建灵</t>
  </si>
  <si>
    <t>王淑庆</t>
  </si>
  <si>
    <t>朱维奎</t>
  </si>
  <si>
    <t>郭麦林</t>
  </si>
  <si>
    <t>李改琴</t>
  </si>
  <si>
    <t>任秋会</t>
  </si>
  <si>
    <t>杨雪霁</t>
  </si>
  <si>
    <t>陈建民</t>
  </si>
  <si>
    <t>蔡永社</t>
  </si>
  <si>
    <t>赵刚平</t>
  </si>
  <si>
    <t>孙承俊</t>
  </si>
  <si>
    <t>曹宽劳</t>
  </si>
  <si>
    <t>高光滨</t>
  </si>
  <si>
    <t>苏有民</t>
  </si>
  <si>
    <t>赵越</t>
  </si>
  <si>
    <t>吴杰轩</t>
  </si>
  <si>
    <t>闫明会</t>
  </si>
  <si>
    <t>成随远</t>
  </si>
  <si>
    <t>崔强</t>
  </si>
  <si>
    <t>谭喜云</t>
  </si>
  <si>
    <t>李鹏飞</t>
  </si>
  <si>
    <t>48退养人员</t>
  </si>
  <si>
    <t>王红梅</t>
  </si>
  <si>
    <t>姓名</t>
    <phoneticPr fontId="2" type="noConversion"/>
  </si>
  <si>
    <t>序号</t>
    <phoneticPr fontId="2" type="noConversion"/>
  </si>
  <si>
    <t>楼房号</t>
    <phoneticPr fontId="2" type="noConversion"/>
  </si>
  <si>
    <t>离退休</t>
    <phoneticPr fontId="2" type="noConversion"/>
  </si>
  <si>
    <t>蔡保义</t>
  </si>
  <si>
    <t>陈新泉</t>
  </si>
  <si>
    <t>崔玉昌</t>
  </si>
  <si>
    <t>董玉达</t>
  </si>
  <si>
    <t>胡隆健</t>
  </si>
  <si>
    <t>简东成</t>
  </si>
  <si>
    <t>雷开寿</t>
  </si>
  <si>
    <t>李天葆</t>
  </si>
  <si>
    <t>李学舜</t>
  </si>
  <si>
    <t>刘克斌</t>
  </si>
  <si>
    <t>刘武生</t>
  </si>
  <si>
    <t>刘修身</t>
  </si>
  <si>
    <t>龙耀华</t>
  </si>
  <si>
    <t>穆家彦</t>
  </si>
  <si>
    <t>穆振华</t>
  </si>
  <si>
    <t>尚昭</t>
  </si>
  <si>
    <t>王家智</t>
  </si>
  <si>
    <t>王忠信</t>
  </si>
  <si>
    <t>魏景春</t>
  </si>
  <si>
    <t>魏志忠</t>
  </si>
  <si>
    <t>姚远</t>
  </si>
  <si>
    <t>叶慧娴</t>
  </si>
  <si>
    <t>由晓民</t>
  </si>
  <si>
    <t>张建中</t>
  </si>
  <si>
    <t>张文秀</t>
  </si>
  <si>
    <t>朱献图</t>
  </si>
  <si>
    <t>面积</t>
    <phoneticPr fontId="2" type="noConversion"/>
  </si>
  <si>
    <t>费用</t>
    <phoneticPr fontId="2" type="noConversion"/>
  </si>
  <si>
    <t>电费</t>
    <phoneticPr fontId="2" type="noConversion"/>
  </si>
  <si>
    <t>收费合计</t>
    <phoneticPr fontId="2" type="noConversion"/>
  </si>
  <si>
    <t>备注</t>
    <phoneticPr fontId="2" type="noConversion"/>
  </si>
  <si>
    <t>度数</t>
    <phoneticPr fontId="2" type="noConversion"/>
  </si>
  <si>
    <t>大写</t>
    <phoneticPr fontId="2" type="noConversion"/>
  </si>
  <si>
    <t>王祎淳</t>
    <phoneticPr fontId="2" type="noConversion"/>
  </si>
  <si>
    <t>学保处</t>
    <phoneticPr fontId="2" type="noConversion"/>
  </si>
  <si>
    <t>制表人：姚建平</t>
    <phoneticPr fontId="2" type="noConversion"/>
  </si>
  <si>
    <t>部门负责人：</t>
    <phoneticPr fontId="2" type="noConversion"/>
  </si>
  <si>
    <t>面积
（平方）</t>
    <phoneticPr fontId="2" type="noConversion"/>
  </si>
  <si>
    <t>房租费</t>
    <phoneticPr fontId="2" type="noConversion"/>
  </si>
  <si>
    <t>北校区2016年11月16日-2017年3月15日暖气费、(4个月取暖费)</t>
    <phoneticPr fontId="2" type="noConversion"/>
  </si>
  <si>
    <t>补交费用</t>
    <phoneticPr fontId="2" type="noConversion"/>
  </si>
  <si>
    <t>应收费用
（面积X5.6元/平方米X4月）</t>
    <phoneticPr fontId="2" type="noConversion"/>
  </si>
  <si>
    <t>离退休</t>
    <phoneticPr fontId="2" type="noConversion"/>
  </si>
  <si>
    <t>学保处</t>
    <phoneticPr fontId="2" type="noConversion"/>
  </si>
  <si>
    <t>离退休</t>
    <phoneticPr fontId="2" type="noConversion"/>
  </si>
  <si>
    <t>经贸学院</t>
    <phoneticPr fontId="2" type="noConversion"/>
  </si>
  <si>
    <t>离退休</t>
    <phoneticPr fontId="2" type="noConversion"/>
  </si>
  <si>
    <t>史清春</t>
    <phoneticPr fontId="2" type="noConversion"/>
  </si>
  <si>
    <t>黄自治</t>
    <phoneticPr fontId="2" type="noConversion"/>
  </si>
  <si>
    <t>思政部</t>
    <phoneticPr fontId="2" type="noConversion"/>
  </si>
  <si>
    <t>离退休</t>
    <phoneticPr fontId="2" type="noConversion"/>
  </si>
  <si>
    <t>张铨</t>
    <phoneticPr fontId="2" type="noConversion"/>
  </si>
  <si>
    <t>后勤与资产处</t>
    <phoneticPr fontId="2" type="noConversion"/>
  </si>
  <si>
    <t>车旭</t>
    <phoneticPr fontId="2" type="noConversion"/>
  </si>
  <si>
    <t>院办</t>
    <phoneticPr fontId="2" type="noConversion"/>
  </si>
  <si>
    <t>离退休处</t>
    <phoneticPr fontId="2" type="noConversion"/>
  </si>
  <si>
    <t>陈素芬</t>
    <phoneticPr fontId="2" type="noConversion"/>
  </si>
  <si>
    <t>院办</t>
    <phoneticPr fontId="2" type="noConversion"/>
  </si>
  <si>
    <t>院办</t>
    <phoneticPr fontId="2" type="noConversion"/>
  </si>
  <si>
    <t>生态工程学院</t>
    <phoneticPr fontId="2" type="noConversion"/>
  </si>
  <si>
    <t>任众望</t>
    <phoneticPr fontId="2" type="noConversion"/>
  </si>
  <si>
    <t>财务处</t>
    <phoneticPr fontId="2" type="noConversion"/>
  </si>
  <si>
    <t>思政部</t>
    <phoneticPr fontId="2" type="noConversion"/>
  </si>
  <si>
    <t>学保处</t>
    <phoneticPr fontId="2" type="noConversion"/>
  </si>
  <si>
    <t>文理学院</t>
    <phoneticPr fontId="2" type="noConversion"/>
  </si>
  <si>
    <t>田卫东</t>
    <phoneticPr fontId="2" type="noConversion"/>
  </si>
  <si>
    <t>生态工程学院</t>
    <phoneticPr fontId="2" type="noConversion"/>
  </si>
  <si>
    <t>离退休</t>
    <phoneticPr fontId="2" type="noConversion"/>
  </si>
  <si>
    <t>唐明惠</t>
    <phoneticPr fontId="2" type="noConversion"/>
  </si>
  <si>
    <t>后勤与资产处</t>
    <phoneticPr fontId="2" type="noConversion"/>
  </si>
  <si>
    <t>离退休</t>
    <phoneticPr fontId="2" type="noConversion"/>
  </si>
  <si>
    <t>文理学院</t>
    <phoneticPr fontId="2" type="noConversion"/>
  </si>
  <si>
    <t>王会侠</t>
    <phoneticPr fontId="2" type="noConversion"/>
  </si>
  <si>
    <t>经贸学院</t>
    <phoneticPr fontId="2" type="noConversion"/>
  </si>
  <si>
    <t>体育部</t>
    <phoneticPr fontId="2" type="noConversion"/>
  </si>
  <si>
    <t>杨扬</t>
    <phoneticPr fontId="2" type="noConversion"/>
  </si>
  <si>
    <t>离退休</t>
    <phoneticPr fontId="2" type="noConversion"/>
  </si>
  <si>
    <t>电子工程学院</t>
    <phoneticPr fontId="2" type="noConversion"/>
  </si>
  <si>
    <t>毛亚茹</t>
    <phoneticPr fontId="2" type="noConversion"/>
  </si>
  <si>
    <t>离退休</t>
    <phoneticPr fontId="2" type="noConversion"/>
  </si>
  <si>
    <t>文理学院</t>
    <phoneticPr fontId="2" type="noConversion"/>
  </si>
  <si>
    <t>张涛</t>
    <phoneticPr fontId="2" type="noConversion"/>
  </si>
  <si>
    <t>人事处</t>
    <phoneticPr fontId="2" type="noConversion"/>
  </si>
  <si>
    <t>离退休</t>
    <phoneticPr fontId="2" type="noConversion"/>
  </si>
  <si>
    <t>经贸学院</t>
    <phoneticPr fontId="2" type="noConversion"/>
  </si>
  <si>
    <t>吴灵辉</t>
    <phoneticPr fontId="2" type="noConversion"/>
  </si>
  <si>
    <t>后勤与资产处</t>
    <phoneticPr fontId="2" type="noConversion"/>
  </si>
  <si>
    <t>孙新生</t>
    <phoneticPr fontId="2" type="noConversion"/>
  </si>
  <si>
    <t>离退休</t>
    <phoneticPr fontId="2" type="noConversion"/>
  </si>
  <si>
    <t>张先华</t>
    <phoneticPr fontId="2" type="noConversion"/>
  </si>
  <si>
    <t>旅游学院</t>
    <phoneticPr fontId="2" type="noConversion"/>
  </si>
  <si>
    <t>刘联党</t>
    <phoneticPr fontId="2" type="noConversion"/>
  </si>
  <si>
    <t>水利学院</t>
    <phoneticPr fontId="2" type="noConversion"/>
  </si>
  <si>
    <t>教务处</t>
    <phoneticPr fontId="2" type="noConversion"/>
  </si>
  <si>
    <t>后勤与资产处</t>
    <phoneticPr fontId="2" type="noConversion"/>
  </si>
  <si>
    <t>旅管学院</t>
    <phoneticPr fontId="2" type="noConversion"/>
  </si>
  <si>
    <t>计财处</t>
    <phoneticPr fontId="2" type="noConversion"/>
  </si>
  <si>
    <t>雷蕾</t>
    <phoneticPr fontId="2" type="noConversion"/>
  </si>
  <si>
    <t>离退休处</t>
    <phoneticPr fontId="2" type="noConversion"/>
  </si>
  <si>
    <t>电子工程学院</t>
    <phoneticPr fontId="2" type="noConversion"/>
  </si>
  <si>
    <t>离退休</t>
    <phoneticPr fontId="2" type="noConversion"/>
  </si>
  <si>
    <t>组宣处</t>
    <phoneticPr fontId="2" type="noConversion"/>
  </si>
  <si>
    <t>生态工程学院</t>
    <phoneticPr fontId="2" type="noConversion"/>
  </si>
  <si>
    <t>离退休</t>
    <phoneticPr fontId="2" type="noConversion"/>
  </si>
  <si>
    <t>离退休</t>
    <phoneticPr fontId="2" type="noConversion"/>
  </si>
  <si>
    <t>电子工程学院</t>
    <phoneticPr fontId="2" type="noConversion"/>
  </si>
  <si>
    <t>徐浩铭</t>
    <phoneticPr fontId="2" type="noConversion"/>
  </si>
  <si>
    <t>旅管学院</t>
    <phoneticPr fontId="2" type="noConversion"/>
  </si>
  <si>
    <t>黄从玲</t>
    <phoneticPr fontId="2" type="noConversion"/>
  </si>
  <si>
    <t>后勤与资产处</t>
    <phoneticPr fontId="2" type="noConversion"/>
  </si>
  <si>
    <t>离退休</t>
    <phoneticPr fontId="2" type="noConversion"/>
  </si>
  <si>
    <t>刘会玲</t>
    <phoneticPr fontId="2" type="noConversion"/>
  </si>
  <si>
    <t>药物工程学院</t>
    <phoneticPr fontId="2" type="noConversion"/>
  </si>
  <si>
    <t>旅游学院</t>
    <phoneticPr fontId="2" type="noConversion"/>
  </si>
  <si>
    <t>电子工程学院</t>
    <phoneticPr fontId="2" type="noConversion"/>
  </si>
  <si>
    <t>弓友辉</t>
    <phoneticPr fontId="2" type="noConversion"/>
  </si>
  <si>
    <t>后勤与资产处</t>
    <phoneticPr fontId="2" type="noConversion"/>
  </si>
  <si>
    <t>经贸学院</t>
    <phoneticPr fontId="2" type="noConversion"/>
  </si>
  <si>
    <t>魏玉成</t>
    <phoneticPr fontId="2" type="noConversion"/>
  </si>
  <si>
    <t>离退休</t>
    <phoneticPr fontId="2" type="noConversion"/>
  </si>
  <si>
    <t>离退休</t>
    <phoneticPr fontId="2" type="noConversion"/>
  </si>
  <si>
    <t>离退休</t>
    <phoneticPr fontId="2" type="noConversion"/>
  </si>
  <si>
    <t>田建平</t>
    <phoneticPr fontId="2" type="noConversion"/>
  </si>
  <si>
    <t>文理学院</t>
    <phoneticPr fontId="2" type="noConversion"/>
  </si>
  <si>
    <t>离退休</t>
    <phoneticPr fontId="2" type="noConversion"/>
  </si>
  <si>
    <t>陈毓民</t>
    <phoneticPr fontId="2" type="noConversion"/>
  </si>
  <si>
    <t>后勤与资产处</t>
    <phoneticPr fontId="2" type="noConversion"/>
  </si>
  <si>
    <t>药物工程学院</t>
    <phoneticPr fontId="2" type="noConversion"/>
  </si>
  <si>
    <t>体育部</t>
    <phoneticPr fontId="2" type="noConversion"/>
  </si>
  <si>
    <t>屈睿</t>
    <phoneticPr fontId="2" type="noConversion"/>
  </si>
  <si>
    <t>生态工程学院</t>
    <phoneticPr fontId="2" type="noConversion"/>
  </si>
  <si>
    <t>离退休</t>
    <phoneticPr fontId="2" type="noConversion"/>
  </si>
  <si>
    <t>生态工程学院</t>
    <phoneticPr fontId="2" type="noConversion"/>
  </si>
  <si>
    <t>周景斌</t>
    <phoneticPr fontId="2" type="noConversion"/>
  </si>
  <si>
    <t>旅管学院</t>
    <phoneticPr fontId="2" type="noConversion"/>
  </si>
  <si>
    <t>樊雅琴</t>
    <phoneticPr fontId="2" type="noConversion"/>
  </si>
  <si>
    <t>生物工程学院</t>
    <phoneticPr fontId="2" type="noConversion"/>
  </si>
  <si>
    <t>招生就业处</t>
    <phoneticPr fontId="2" type="noConversion"/>
  </si>
  <si>
    <t>李岩</t>
    <phoneticPr fontId="2" type="noConversion"/>
  </si>
  <si>
    <t>李秉乾</t>
    <phoneticPr fontId="2" type="noConversion"/>
  </si>
  <si>
    <t>生态工程学院</t>
    <phoneticPr fontId="2" type="noConversion"/>
  </si>
  <si>
    <t>离退休</t>
    <phoneticPr fontId="2" type="noConversion"/>
  </si>
  <si>
    <t>药物工程学院</t>
    <phoneticPr fontId="2" type="noConversion"/>
  </si>
  <si>
    <t>纪监审</t>
    <phoneticPr fontId="2" type="noConversion"/>
  </si>
  <si>
    <t>经贸学院</t>
    <phoneticPr fontId="2" type="noConversion"/>
  </si>
  <si>
    <t>苏秋芬</t>
    <phoneticPr fontId="2" type="noConversion"/>
  </si>
  <si>
    <t>院领导</t>
    <phoneticPr fontId="2" type="noConversion"/>
  </si>
  <si>
    <t>任德元</t>
    <phoneticPr fontId="2" type="noConversion"/>
  </si>
  <si>
    <t>生态工程学院</t>
    <phoneticPr fontId="2" type="noConversion"/>
  </si>
  <si>
    <t>教务处</t>
    <phoneticPr fontId="2" type="noConversion"/>
  </si>
  <si>
    <t>旅管学院</t>
    <phoneticPr fontId="2" type="noConversion"/>
  </si>
  <si>
    <t>文理学院</t>
    <phoneticPr fontId="2" type="noConversion"/>
  </si>
  <si>
    <t>离退休</t>
    <phoneticPr fontId="2" type="noConversion"/>
  </si>
  <si>
    <t>孙喜惠</t>
    <phoneticPr fontId="2" type="noConversion"/>
  </si>
  <si>
    <t>药物工程学院</t>
    <phoneticPr fontId="2" type="noConversion"/>
  </si>
  <si>
    <t>张林海</t>
    <phoneticPr fontId="2" type="noConversion"/>
  </si>
  <si>
    <t>李国秀</t>
    <phoneticPr fontId="2" type="noConversion"/>
  </si>
  <si>
    <t>体育部</t>
    <phoneticPr fontId="2" type="noConversion"/>
  </si>
  <si>
    <t>药物工程学院</t>
    <phoneticPr fontId="2" type="noConversion"/>
  </si>
  <si>
    <t>王芸芸</t>
    <phoneticPr fontId="2" type="noConversion"/>
  </si>
  <si>
    <t>纪监审</t>
    <phoneticPr fontId="2" type="noConversion"/>
  </si>
  <si>
    <t>文理学院</t>
    <phoneticPr fontId="2" type="noConversion"/>
  </si>
  <si>
    <t>离退休</t>
    <phoneticPr fontId="2" type="noConversion"/>
  </si>
  <si>
    <t>继教学院</t>
    <phoneticPr fontId="2" type="noConversion"/>
  </si>
  <si>
    <t>赵美侠</t>
    <phoneticPr fontId="2" type="noConversion"/>
  </si>
  <si>
    <t>药物工程学院</t>
    <phoneticPr fontId="2" type="noConversion"/>
  </si>
  <si>
    <t>刘延超</t>
    <phoneticPr fontId="2" type="noConversion"/>
  </si>
  <si>
    <t>院领导</t>
    <phoneticPr fontId="2" type="noConversion"/>
  </si>
  <si>
    <t>药物工程学院</t>
    <phoneticPr fontId="2" type="noConversion"/>
  </si>
  <si>
    <t>离退休</t>
    <phoneticPr fontId="2" type="noConversion"/>
  </si>
  <si>
    <t>文理学院</t>
    <phoneticPr fontId="2" type="noConversion"/>
  </si>
  <si>
    <t>王春草</t>
    <phoneticPr fontId="2" type="noConversion"/>
  </si>
  <si>
    <t>药物系</t>
    <phoneticPr fontId="2" type="noConversion"/>
  </si>
  <si>
    <t>离退休</t>
    <phoneticPr fontId="2" type="noConversion"/>
  </si>
  <si>
    <t>离退休</t>
    <phoneticPr fontId="2" type="noConversion"/>
  </si>
  <si>
    <t>离退休</t>
    <phoneticPr fontId="2" type="noConversion"/>
  </si>
  <si>
    <t>离退休</t>
    <phoneticPr fontId="2" type="noConversion"/>
  </si>
  <si>
    <t>离退休</t>
    <phoneticPr fontId="2" type="noConversion"/>
  </si>
  <si>
    <t>离退休</t>
    <phoneticPr fontId="2" type="noConversion"/>
  </si>
  <si>
    <t>离退休</t>
    <phoneticPr fontId="2" type="noConversion"/>
  </si>
  <si>
    <t>体育部</t>
    <phoneticPr fontId="2" type="noConversion"/>
  </si>
  <si>
    <t>后勤与资产处</t>
    <phoneticPr fontId="2" type="noConversion"/>
  </si>
  <si>
    <t>离退休</t>
    <phoneticPr fontId="2" type="noConversion"/>
  </si>
  <si>
    <t>院办</t>
    <phoneticPr fontId="2" type="noConversion"/>
  </si>
  <si>
    <t>余为泉</t>
    <phoneticPr fontId="2" type="noConversion"/>
  </si>
  <si>
    <t>机电学院</t>
    <phoneticPr fontId="2" type="noConversion"/>
  </si>
  <si>
    <t>甘秋维</t>
    <phoneticPr fontId="2" type="noConversion"/>
  </si>
  <si>
    <t>药物工程学院</t>
    <phoneticPr fontId="2" type="noConversion"/>
  </si>
  <si>
    <t>莫飞</t>
    <phoneticPr fontId="2" type="noConversion"/>
  </si>
  <si>
    <t>王陆飞</t>
    <phoneticPr fontId="2" type="noConversion"/>
  </si>
  <si>
    <t>电信工程学院</t>
    <phoneticPr fontId="2" type="noConversion"/>
  </si>
  <si>
    <t>段宏斌</t>
    <phoneticPr fontId="2" type="noConversion"/>
  </si>
  <si>
    <t>经贸学院</t>
    <phoneticPr fontId="2" type="noConversion"/>
  </si>
  <si>
    <t>资产与后勤处</t>
    <phoneticPr fontId="2" type="noConversion"/>
  </si>
  <si>
    <t>李超</t>
    <phoneticPr fontId="2" type="noConversion"/>
  </si>
  <si>
    <t>合计</t>
    <phoneticPr fontId="2" type="noConversion"/>
  </si>
  <si>
    <t>部门负责人：</t>
    <phoneticPr fontId="2" type="noConversion"/>
  </si>
  <si>
    <t>后勤与资产处：</t>
    <phoneticPr fontId="2" type="noConversion"/>
  </si>
  <si>
    <t>2017年  3月 20日</t>
    <phoneticPr fontId="2" type="noConversion"/>
  </si>
  <si>
    <t>预收费用
（面积X3元/平方米）</t>
    <phoneticPr fontId="2" type="noConversion"/>
  </si>
  <si>
    <t>已收费用
（面积X3元/平方米X3月）</t>
    <phoneticPr fontId="2" type="noConversion"/>
  </si>
  <si>
    <t>杨菊红</t>
    <phoneticPr fontId="2" type="noConversion"/>
  </si>
  <si>
    <t>补交合计：99587.33</t>
    <phoneticPr fontId="2" type="noConversion"/>
  </si>
  <si>
    <t>制表人：姚建平</t>
    <phoneticPr fontId="2" type="noConversion"/>
  </si>
  <si>
    <t>方数</t>
    <phoneticPr fontId="2" type="noConversion"/>
  </si>
  <si>
    <t>水费</t>
    <phoneticPr fontId="2" type="noConversion"/>
  </si>
  <si>
    <t>北校区2018年04月-2018年06月水电费、房租费</t>
    <phoneticPr fontId="2" type="noConversion"/>
  </si>
  <si>
    <t>离退休</t>
    <phoneticPr fontId="2" type="noConversion"/>
  </si>
  <si>
    <t>保卫处</t>
    <phoneticPr fontId="2" type="noConversion"/>
  </si>
  <si>
    <t>离退休</t>
    <phoneticPr fontId="2" type="noConversion"/>
  </si>
  <si>
    <t>经贸学院</t>
    <phoneticPr fontId="2" type="noConversion"/>
  </si>
  <si>
    <t>离退休</t>
    <phoneticPr fontId="2" type="noConversion"/>
  </si>
  <si>
    <t>史清春</t>
    <phoneticPr fontId="2" type="noConversion"/>
  </si>
  <si>
    <t>黄自治</t>
    <phoneticPr fontId="2" type="noConversion"/>
  </si>
  <si>
    <t>思政部</t>
    <phoneticPr fontId="2" type="noConversion"/>
  </si>
  <si>
    <t>张铨</t>
    <phoneticPr fontId="2" type="noConversion"/>
  </si>
  <si>
    <t>后勤与基建处</t>
    <phoneticPr fontId="2" type="noConversion"/>
  </si>
  <si>
    <t>车旭</t>
    <phoneticPr fontId="2" type="noConversion"/>
  </si>
  <si>
    <t>院办</t>
    <phoneticPr fontId="2" type="noConversion"/>
  </si>
  <si>
    <t>离退休</t>
    <phoneticPr fontId="2" type="noConversion"/>
  </si>
  <si>
    <t>陈素芬</t>
    <phoneticPr fontId="2" type="noConversion"/>
  </si>
  <si>
    <t>院办</t>
    <phoneticPr fontId="2" type="noConversion"/>
  </si>
  <si>
    <t>院办</t>
    <phoneticPr fontId="2" type="noConversion"/>
  </si>
  <si>
    <t>生态工程学院</t>
    <phoneticPr fontId="2" type="noConversion"/>
  </si>
  <si>
    <t>任众望</t>
    <phoneticPr fontId="2" type="noConversion"/>
  </si>
  <si>
    <t>财务处</t>
    <phoneticPr fontId="2" type="noConversion"/>
  </si>
  <si>
    <t>思政部</t>
    <phoneticPr fontId="2" type="noConversion"/>
  </si>
  <si>
    <t>学生处</t>
    <phoneticPr fontId="2" type="noConversion"/>
  </si>
  <si>
    <t>文理学院</t>
    <phoneticPr fontId="2" type="noConversion"/>
  </si>
  <si>
    <t>田卫东</t>
    <phoneticPr fontId="2" type="noConversion"/>
  </si>
  <si>
    <t>生态工程学院</t>
    <phoneticPr fontId="2" type="noConversion"/>
  </si>
  <si>
    <t>离退休</t>
    <phoneticPr fontId="2" type="noConversion"/>
  </si>
  <si>
    <t>唐明惠</t>
    <phoneticPr fontId="2" type="noConversion"/>
  </si>
  <si>
    <t>离退休</t>
    <phoneticPr fontId="2" type="noConversion"/>
  </si>
  <si>
    <t>保卫处</t>
    <phoneticPr fontId="2" type="noConversion"/>
  </si>
  <si>
    <t>杨菊红</t>
    <phoneticPr fontId="2" type="noConversion"/>
  </si>
  <si>
    <t>文理学院</t>
    <phoneticPr fontId="2" type="noConversion"/>
  </si>
  <si>
    <t>王会侠</t>
    <phoneticPr fontId="2" type="noConversion"/>
  </si>
  <si>
    <t>经贸学院</t>
    <phoneticPr fontId="2" type="noConversion"/>
  </si>
  <si>
    <t>体育部</t>
    <phoneticPr fontId="2" type="noConversion"/>
  </si>
  <si>
    <t>杨扬</t>
    <phoneticPr fontId="2" type="noConversion"/>
  </si>
  <si>
    <t>离退休</t>
    <phoneticPr fontId="2" type="noConversion"/>
  </si>
  <si>
    <t>电子工程学院</t>
    <phoneticPr fontId="2" type="noConversion"/>
  </si>
  <si>
    <t>毛亚茹</t>
    <phoneticPr fontId="2" type="noConversion"/>
  </si>
  <si>
    <t>离退休</t>
    <phoneticPr fontId="2" type="noConversion"/>
  </si>
  <si>
    <t>文理学院</t>
    <phoneticPr fontId="2" type="noConversion"/>
  </si>
  <si>
    <t>张涛</t>
    <phoneticPr fontId="2" type="noConversion"/>
  </si>
  <si>
    <t>人事处</t>
    <phoneticPr fontId="2" type="noConversion"/>
  </si>
  <si>
    <t>离退休</t>
    <phoneticPr fontId="2" type="noConversion"/>
  </si>
  <si>
    <t>经贸学院</t>
    <phoneticPr fontId="2" type="noConversion"/>
  </si>
  <si>
    <t>吴灵辉</t>
    <phoneticPr fontId="2" type="noConversion"/>
  </si>
  <si>
    <t>离退休</t>
    <phoneticPr fontId="2" type="noConversion"/>
  </si>
  <si>
    <t>孙新生</t>
    <phoneticPr fontId="2" type="noConversion"/>
  </si>
  <si>
    <t>张先华</t>
    <phoneticPr fontId="2" type="noConversion"/>
  </si>
  <si>
    <t>旅游学院</t>
    <phoneticPr fontId="2" type="noConversion"/>
  </si>
  <si>
    <t>刘联党</t>
    <phoneticPr fontId="2" type="noConversion"/>
  </si>
  <si>
    <t>水利学院</t>
    <phoneticPr fontId="2" type="noConversion"/>
  </si>
  <si>
    <t>教务处</t>
    <phoneticPr fontId="2" type="noConversion"/>
  </si>
  <si>
    <t>后勤与基建处</t>
    <phoneticPr fontId="2" type="noConversion"/>
  </si>
  <si>
    <t>外事学院</t>
    <phoneticPr fontId="2" type="noConversion"/>
  </si>
  <si>
    <t>计财处</t>
    <phoneticPr fontId="2" type="noConversion"/>
  </si>
  <si>
    <t>雷蕾</t>
    <phoneticPr fontId="2" type="noConversion"/>
  </si>
  <si>
    <t>离退休处</t>
    <phoneticPr fontId="2" type="noConversion"/>
  </si>
  <si>
    <t>电子工程学院</t>
    <phoneticPr fontId="2" type="noConversion"/>
  </si>
  <si>
    <t>离退休</t>
    <phoneticPr fontId="2" type="noConversion"/>
  </si>
  <si>
    <t>宣传部</t>
    <phoneticPr fontId="2" type="noConversion"/>
  </si>
  <si>
    <t>生态工程学院</t>
    <phoneticPr fontId="2" type="noConversion"/>
  </si>
  <si>
    <t>离退休</t>
    <phoneticPr fontId="2" type="noConversion"/>
  </si>
  <si>
    <t>后勤与基建处</t>
    <phoneticPr fontId="2" type="noConversion"/>
  </si>
  <si>
    <t>朱宏昌</t>
    <phoneticPr fontId="2" type="noConversion"/>
  </si>
  <si>
    <t>离退休</t>
    <phoneticPr fontId="2" type="noConversion"/>
  </si>
  <si>
    <t>电子工程学院</t>
    <phoneticPr fontId="2" type="noConversion"/>
  </si>
  <si>
    <t>徐浩铭</t>
    <phoneticPr fontId="2" type="noConversion"/>
  </si>
  <si>
    <t>旅管学院</t>
    <phoneticPr fontId="2" type="noConversion"/>
  </si>
  <si>
    <t>黄从玲</t>
    <phoneticPr fontId="2" type="noConversion"/>
  </si>
  <si>
    <t>旅管学院</t>
    <phoneticPr fontId="2" type="noConversion"/>
  </si>
  <si>
    <t>贾红军</t>
    <phoneticPr fontId="2" type="noConversion"/>
  </si>
  <si>
    <t>资产处</t>
    <phoneticPr fontId="2" type="noConversion"/>
  </si>
  <si>
    <t>刘会玲</t>
    <phoneticPr fontId="2" type="noConversion"/>
  </si>
  <si>
    <t>后勤与基建处</t>
    <phoneticPr fontId="2" type="noConversion"/>
  </si>
  <si>
    <t>药物工程学院</t>
    <phoneticPr fontId="2" type="noConversion"/>
  </si>
  <si>
    <t>旅游学院</t>
    <phoneticPr fontId="2" type="noConversion"/>
  </si>
  <si>
    <t>电子工程学院</t>
    <phoneticPr fontId="2" type="noConversion"/>
  </si>
  <si>
    <t>弓友辉</t>
    <phoneticPr fontId="2" type="noConversion"/>
  </si>
  <si>
    <t>后勤与基建处</t>
    <phoneticPr fontId="2" type="noConversion"/>
  </si>
  <si>
    <t>经贸学院</t>
    <phoneticPr fontId="2" type="noConversion"/>
  </si>
  <si>
    <t>魏玉成</t>
    <phoneticPr fontId="2" type="noConversion"/>
  </si>
  <si>
    <t>离退休</t>
    <phoneticPr fontId="2" type="noConversion"/>
  </si>
  <si>
    <t>离退休</t>
    <phoneticPr fontId="2" type="noConversion"/>
  </si>
  <si>
    <t>离退休</t>
    <phoneticPr fontId="2" type="noConversion"/>
  </si>
  <si>
    <t>田建平</t>
    <phoneticPr fontId="2" type="noConversion"/>
  </si>
  <si>
    <t>文理学院</t>
    <phoneticPr fontId="2" type="noConversion"/>
  </si>
  <si>
    <t>离退休</t>
    <phoneticPr fontId="2" type="noConversion"/>
  </si>
  <si>
    <t>陈毓民</t>
    <phoneticPr fontId="2" type="noConversion"/>
  </si>
  <si>
    <t>药物工程学院</t>
    <phoneticPr fontId="2" type="noConversion"/>
  </si>
  <si>
    <t>体育部</t>
    <phoneticPr fontId="2" type="noConversion"/>
  </si>
  <si>
    <t>屈睿</t>
    <phoneticPr fontId="2" type="noConversion"/>
  </si>
  <si>
    <t>生态工程学院</t>
    <phoneticPr fontId="2" type="noConversion"/>
  </si>
  <si>
    <t>离退休</t>
    <phoneticPr fontId="2" type="noConversion"/>
  </si>
  <si>
    <t>生态工程学院</t>
    <phoneticPr fontId="2" type="noConversion"/>
  </si>
  <si>
    <t>周景斌</t>
    <phoneticPr fontId="2" type="noConversion"/>
  </si>
  <si>
    <t>旅管学院</t>
    <phoneticPr fontId="2" type="noConversion"/>
  </si>
  <si>
    <t>樊雅琴</t>
    <phoneticPr fontId="2" type="noConversion"/>
  </si>
  <si>
    <t>生物工程学院</t>
    <phoneticPr fontId="2" type="noConversion"/>
  </si>
  <si>
    <t>动物工程学院</t>
    <phoneticPr fontId="2" type="noConversion"/>
  </si>
  <si>
    <t>李岩</t>
    <phoneticPr fontId="2" type="noConversion"/>
  </si>
  <si>
    <t>离退休</t>
    <phoneticPr fontId="2" type="noConversion"/>
  </si>
  <si>
    <t>李秉乾</t>
    <phoneticPr fontId="2" type="noConversion"/>
  </si>
  <si>
    <t>生态工程学院</t>
    <phoneticPr fontId="2" type="noConversion"/>
  </si>
  <si>
    <t>离退休</t>
    <phoneticPr fontId="2" type="noConversion"/>
  </si>
  <si>
    <t>药物工程学院</t>
    <phoneticPr fontId="2" type="noConversion"/>
  </si>
  <si>
    <t>经贸学院</t>
    <phoneticPr fontId="2" type="noConversion"/>
  </si>
  <si>
    <t>苏秋芬</t>
    <phoneticPr fontId="2" type="noConversion"/>
  </si>
  <si>
    <t>院领导</t>
    <phoneticPr fontId="2" type="noConversion"/>
  </si>
  <si>
    <t>任德元</t>
    <phoneticPr fontId="2" type="noConversion"/>
  </si>
  <si>
    <t>生态工程学院</t>
    <phoneticPr fontId="2" type="noConversion"/>
  </si>
  <si>
    <t>教务处</t>
    <phoneticPr fontId="2" type="noConversion"/>
  </si>
  <si>
    <t>旅管学院</t>
    <phoneticPr fontId="2" type="noConversion"/>
  </si>
  <si>
    <t>文理学院</t>
    <phoneticPr fontId="2" type="noConversion"/>
  </si>
  <si>
    <t>离退休</t>
    <phoneticPr fontId="2" type="noConversion"/>
  </si>
  <si>
    <t>孙喜惠</t>
    <phoneticPr fontId="2" type="noConversion"/>
  </si>
  <si>
    <t>药物工程学院</t>
    <phoneticPr fontId="2" type="noConversion"/>
  </si>
  <si>
    <t>张林海</t>
    <phoneticPr fontId="2" type="noConversion"/>
  </si>
  <si>
    <t>李国秀</t>
    <phoneticPr fontId="2" type="noConversion"/>
  </si>
  <si>
    <t>体育部</t>
    <phoneticPr fontId="2" type="noConversion"/>
  </si>
  <si>
    <t>药物工程学院</t>
    <phoneticPr fontId="2" type="noConversion"/>
  </si>
  <si>
    <t>王芸芸</t>
    <phoneticPr fontId="2" type="noConversion"/>
  </si>
  <si>
    <t>纪监审</t>
    <phoneticPr fontId="2" type="noConversion"/>
  </si>
  <si>
    <t>文理学院</t>
    <phoneticPr fontId="2" type="noConversion"/>
  </si>
  <si>
    <t>离退休</t>
    <phoneticPr fontId="2" type="noConversion"/>
  </si>
  <si>
    <t>离退休</t>
    <phoneticPr fontId="2" type="noConversion"/>
  </si>
  <si>
    <t>赵美侠</t>
    <phoneticPr fontId="2" type="noConversion"/>
  </si>
  <si>
    <t>离退休</t>
    <phoneticPr fontId="2" type="noConversion"/>
  </si>
  <si>
    <t>崔强</t>
    <phoneticPr fontId="2" type="noConversion"/>
  </si>
  <si>
    <t>离退休</t>
    <phoneticPr fontId="2" type="noConversion"/>
  </si>
  <si>
    <t>文理学院</t>
    <phoneticPr fontId="2" type="noConversion"/>
  </si>
  <si>
    <t>王春草</t>
    <phoneticPr fontId="2" type="noConversion"/>
  </si>
  <si>
    <t>药物工程学院</t>
    <phoneticPr fontId="2" type="noConversion"/>
  </si>
  <si>
    <t>离退休</t>
    <phoneticPr fontId="2" type="noConversion"/>
  </si>
  <si>
    <t>离退休</t>
    <phoneticPr fontId="2" type="noConversion"/>
  </si>
  <si>
    <t>离退休</t>
    <phoneticPr fontId="2" type="noConversion"/>
  </si>
  <si>
    <t>离退休</t>
    <phoneticPr fontId="2" type="noConversion"/>
  </si>
  <si>
    <t>离退休</t>
    <phoneticPr fontId="2" type="noConversion"/>
  </si>
  <si>
    <t>离退休</t>
    <phoneticPr fontId="2" type="noConversion"/>
  </si>
  <si>
    <t>离退休</t>
    <phoneticPr fontId="2" type="noConversion"/>
  </si>
  <si>
    <t>体育部</t>
    <phoneticPr fontId="2" type="noConversion"/>
  </si>
  <si>
    <t>后勤与基建处</t>
    <phoneticPr fontId="2" type="noConversion"/>
  </si>
  <si>
    <t>离退休</t>
    <phoneticPr fontId="2" type="noConversion"/>
  </si>
  <si>
    <t>院办</t>
    <phoneticPr fontId="2" type="noConversion"/>
  </si>
  <si>
    <t>余为泉</t>
    <phoneticPr fontId="2" type="noConversion"/>
  </si>
  <si>
    <t>机电学院</t>
    <phoneticPr fontId="2" type="noConversion"/>
  </si>
  <si>
    <t>甘秋维</t>
    <phoneticPr fontId="2" type="noConversion"/>
  </si>
  <si>
    <t>离退休</t>
    <phoneticPr fontId="2" type="noConversion"/>
  </si>
  <si>
    <t>药物工程学院</t>
    <phoneticPr fontId="2" type="noConversion"/>
  </si>
  <si>
    <t>莫飞</t>
    <phoneticPr fontId="2" type="noConversion"/>
  </si>
  <si>
    <t>离退休</t>
    <phoneticPr fontId="2" type="noConversion"/>
  </si>
  <si>
    <t>牛慎吾</t>
    <phoneticPr fontId="2" type="noConversion"/>
  </si>
  <si>
    <t>电信工程学院</t>
    <phoneticPr fontId="2" type="noConversion"/>
  </si>
  <si>
    <t>段宏斌</t>
    <phoneticPr fontId="2" type="noConversion"/>
  </si>
  <si>
    <t>离退休</t>
    <phoneticPr fontId="2" type="noConversion"/>
  </si>
  <si>
    <t>后勤与基建处</t>
    <phoneticPr fontId="2" type="noConversion"/>
  </si>
  <si>
    <t>李超</t>
    <phoneticPr fontId="2" type="noConversion"/>
  </si>
  <si>
    <t>合计</t>
    <phoneticPr fontId="2" type="noConversion"/>
  </si>
  <si>
    <t>贰万叁佰伍拾捌元捌角肆分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</si>
</sst>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[DBNum2][$-804]General"/>
  </numFmts>
  <fonts count="20">
    <font>
      <sz val="12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华文中宋"/>
      <charset val="134"/>
    </font>
    <font>
      <sz val="12"/>
      <color indexed="64"/>
      <name val="宋体"/>
      <family val="3"/>
      <charset val="134"/>
    </font>
    <font>
      <sz val="12"/>
      <name val="宋体"/>
      <family val="3"/>
      <charset val="134"/>
    </font>
    <font>
      <b/>
      <sz val="14"/>
      <name val="华文中宋"/>
      <charset val="134"/>
    </font>
    <font>
      <b/>
      <sz val="12"/>
      <color indexed="64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indexed="64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64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华文中宋"/>
      <charset val="134"/>
    </font>
    <font>
      <b/>
      <sz val="8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Font="1" applyBorder="1" applyAlignment="1" applyProtection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1" applyFont="1" applyBorder="1" applyAlignment="1" applyProtection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0" fontId="13" fillId="2" borderId="1" xfId="1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2" fillId="0" borderId="1" xfId="1" applyFont="1" applyFill="1" applyBorder="1" applyAlignment="1" applyProtection="1">
      <alignment horizontal="center" vertical="center"/>
    </xf>
    <xf numFmtId="0" fontId="12" fillId="0" borderId="1" xfId="1" applyFont="1" applyBorder="1" applyAlignment="1" applyProtection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0" fillId="2" borderId="0" xfId="0" applyFill="1"/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 applyProtection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76" fontId="0" fillId="2" borderId="0" xfId="0" applyNumberFormat="1" applyFill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6" fillId="2" borderId="0" xfId="0" applyFont="1" applyFill="1"/>
    <xf numFmtId="0" fontId="18" fillId="2" borderId="1" xfId="2" applyFont="1" applyFill="1" applyBorder="1" applyAlignment="1">
      <alignment horizontal="center" vertical="center" wrapText="1"/>
    </xf>
    <xf numFmtId="0" fontId="18" fillId="2" borderId="2" xfId="2" applyFont="1" applyFill="1" applyBorder="1" applyAlignment="1">
      <alignment horizontal="center" vertical="center" wrapText="1"/>
    </xf>
    <xf numFmtId="176" fontId="18" fillId="2" borderId="2" xfId="2" applyNumberFormat="1" applyFont="1" applyFill="1" applyBorder="1" applyAlignment="1">
      <alignment horizontal="center" vertical="center" wrapText="1"/>
    </xf>
    <xf numFmtId="0" fontId="18" fillId="2" borderId="1" xfId="2" applyNumberFormat="1" applyFont="1" applyFill="1" applyBorder="1" applyAlignment="1">
      <alignment horizontal="center" vertical="center" wrapText="1"/>
    </xf>
    <xf numFmtId="176" fontId="18" fillId="2" borderId="1" xfId="2" applyNumberFormat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19" fillId="2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6" fillId="2" borderId="9" xfId="0" applyNumberFormat="1" applyFont="1" applyFill="1" applyBorder="1" applyAlignment="1">
      <alignment horizontal="center" vertical="center"/>
    </xf>
    <xf numFmtId="177" fontId="3" fillId="2" borderId="5" xfId="0" applyNumberFormat="1" applyFont="1" applyFill="1" applyBorder="1" applyAlignment="1">
      <alignment horizontal="center" vertical="center"/>
    </xf>
    <xf numFmtId="177" fontId="3" fillId="2" borderId="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9" fillId="2" borderId="3" xfId="1" applyFont="1" applyFill="1" applyBorder="1" applyAlignment="1">
      <alignment horizontal="center" vertical="center"/>
    </xf>
    <xf numFmtId="0" fontId="19" fillId="2" borderId="7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31" fontId="4" fillId="2" borderId="0" xfId="0" applyNumberFormat="1" applyFont="1" applyFill="1" applyBorder="1" applyAlignment="1">
      <alignment horizontal="center"/>
    </xf>
    <xf numFmtId="0" fontId="7" fillId="2" borderId="8" xfId="1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 applyProtection="1">
      <alignment horizontal="center" vertical="center" wrapText="1"/>
    </xf>
    <xf numFmtId="0" fontId="18" fillId="2" borderId="1" xfId="2" applyNumberFormat="1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7" fillId="0" borderId="8" xfId="1" applyFont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31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</cellXfs>
  <cellStyles count="3">
    <cellStyle name="常规" xfId="0" builtinId="0"/>
    <cellStyle name="常规_Sheet1" xfId="1"/>
    <cellStyle name="常规_Sheet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tabSelected="1" zoomScale="145" zoomScaleNormal="145" workbookViewId="0">
      <pane ySplit="3" topLeftCell="A125" activePane="bottomLeft" state="frozen"/>
      <selection pane="bottomLeft" activeCell="G136" sqref="G136"/>
    </sheetView>
  </sheetViews>
  <sheetFormatPr defaultRowHeight="14.25"/>
  <cols>
    <col min="1" max="1" width="9" style="30"/>
    <col min="2" max="2" width="13.875" style="31" bestFit="1" customWidth="1"/>
    <col min="3" max="4" width="9" style="31"/>
    <col min="5" max="5" width="10.25" style="31" customWidth="1"/>
    <col min="6" max="6" width="8.875" style="31" customWidth="1"/>
    <col min="7" max="7" width="9" style="31"/>
    <col min="8" max="8" width="10.875" style="27" customWidth="1"/>
    <col min="9" max="9" width="9" style="32"/>
    <col min="10" max="10" width="13.125" style="27" customWidth="1"/>
    <col min="11" max="11" width="19.25" style="31" customWidth="1"/>
    <col min="12" max="16384" width="9" style="19"/>
  </cols>
  <sheetData>
    <row r="1" spans="1:12" ht="30.75" customHeight="1">
      <c r="A1" s="53" t="s">
        <v>272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33" customFormat="1">
      <c r="A2" s="54" t="s">
        <v>63</v>
      </c>
      <c r="B2" s="55" t="s">
        <v>0</v>
      </c>
      <c r="C2" s="55" t="s">
        <v>62</v>
      </c>
      <c r="D2" s="55" t="s">
        <v>64</v>
      </c>
      <c r="E2" s="54" t="s">
        <v>104</v>
      </c>
      <c r="F2" s="54"/>
      <c r="G2" s="54" t="s">
        <v>271</v>
      </c>
      <c r="H2" s="54"/>
      <c r="I2" s="56" t="s">
        <v>94</v>
      </c>
      <c r="J2" s="56"/>
      <c r="K2" s="57" t="s">
        <v>95</v>
      </c>
      <c r="L2" s="57" t="s">
        <v>96</v>
      </c>
    </row>
    <row r="3" spans="1:12" s="33" customFormat="1" ht="28.5">
      <c r="A3" s="54"/>
      <c r="B3" s="55"/>
      <c r="C3" s="55"/>
      <c r="D3" s="55"/>
      <c r="E3" s="34" t="s">
        <v>103</v>
      </c>
      <c r="F3" s="34" t="s">
        <v>93</v>
      </c>
      <c r="G3" s="35" t="s">
        <v>270</v>
      </c>
      <c r="H3" s="36" t="s">
        <v>93</v>
      </c>
      <c r="I3" s="37" t="s">
        <v>97</v>
      </c>
      <c r="J3" s="38" t="s">
        <v>93</v>
      </c>
      <c r="K3" s="57"/>
      <c r="L3" s="57"/>
    </row>
    <row r="4" spans="1:12" s="33" customFormat="1" ht="15.95" customHeight="1">
      <c r="A4" s="20">
        <v>1</v>
      </c>
      <c r="B4" s="24" t="s">
        <v>65</v>
      </c>
      <c r="C4" s="24" t="s">
        <v>99</v>
      </c>
      <c r="D4" s="24">
        <v>11101</v>
      </c>
      <c r="E4" s="39"/>
      <c r="F4" s="20"/>
      <c r="G4" s="20">
        <v>10</v>
      </c>
      <c r="H4" s="40">
        <f>SUM(G4*3.53)</f>
        <v>35.299999999999997</v>
      </c>
      <c r="I4" s="21">
        <v>178</v>
      </c>
      <c r="J4" s="41">
        <f>SUM(I4*0.5)</f>
        <v>89</v>
      </c>
      <c r="K4" s="41">
        <f>SUM(F4+H4+J4)</f>
        <v>124.3</v>
      </c>
      <c r="L4" s="20"/>
    </row>
    <row r="5" spans="1:12" s="33" customFormat="1" ht="15.95" customHeight="1">
      <c r="A5" s="20">
        <v>2</v>
      </c>
      <c r="B5" s="24" t="s">
        <v>65</v>
      </c>
      <c r="C5" s="24" t="s">
        <v>59</v>
      </c>
      <c r="D5" s="24">
        <v>11203</v>
      </c>
      <c r="E5" s="39"/>
      <c r="F5" s="20"/>
      <c r="G5" s="20">
        <v>52</v>
      </c>
      <c r="H5" s="40">
        <f t="shared" ref="H5:H68" si="0">SUM(G5*3.53)</f>
        <v>183.56</v>
      </c>
      <c r="I5" s="42">
        <v>471</v>
      </c>
      <c r="J5" s="41">
        <f t="shared" ref="J5:J68" si="1">SUM(I5*0.5)</f>
        <v>235.5</v>
      </c>
      <c r="K5" s="41">
        <f t="shared" ref="K5:K70" si="2">SUM(F5+H5+J5)</f>
        <v>419.06</v>
      </c>
      <c r="L5" s="20"/>
    </row>
    <row r="6" spans="1:12" s="33" customFormat="1" ht="15.95" customHeight="1">
      <c r="A6" s="20">
        <v>3</v>
      </c>
      <c r="B6" s="20" t="s">
        <v>273</v>
      </c>
      <c r="C6" s="43" t="s">
        <v>74</v>
      </c>
      <c r="D6" s="24">
        <v>11204</v>
      </c>
      <c r="E6" s="20"/>
      <c r="F6" s="20"/>
      <c r="G6" s="20">
        <v>50.7</v>
      </c>
      <c r="H6" s="40">
        <f t="shared" si="0"/>
        <v>178.971</v>
      </c>
      <c r="I6" s="21">
        <v>112</v>
      </c>
      <c r="J6" s="41">
        <f t="shared" si="1"/>
        <v>56</v>
      </c>
      <c r="K6" s="41">
        <f t="shared" si="2"/>
        <v>234.971</v>
      </c>
      <c r="L6" s="20"/>
    </row>
    <row r="7" spans="1:12" s="33" customFormat="1" ht="15.95" customHeight="1">
      <c r="A7" s="20">
        <v>4</v>
      </c>
      <c r="B7" s="24" t="s">
        <v>274</v>
      </c>
      <c r="C7" s="24" t="s">
        <v>14</v>
      </c>
      <c r="D7" s="24">
        <v>11305</v>
      </c>
      <c r="E7" s="39"/>
      <c r="F7" s="20"/>
      <c r="G7" s="20">
        <v>37</v>
      </c>
      <c r="H7" s="40">
        <f t="shared" si="0"/>
        <v>130.60999999999999</v>
      </c>
      <c r="I7" s="21">
        <v>69</v>
      </c>
      <c r="J7" s="41">
        <f t="shared" si="1"/>
        <v>34.5</v>
      </c>
      <c r="K7" s="41">
        <f t="shared" si="2"/>
        <v>165.10999999999999</v>
      </c>
      <c r="L7" s="20"/>
    </row>
    <row r="8" spans="1:12" s="33" customFormat="1" ht="15.95" customHeight="1">
      <c r="A8" s="20">
        <v>5</v>
      </c>
      <c r="B8" s="20" t="s">
        <v>275</v>
      </c>
      <c r="C8" s="43" t="s">
        <v>76</v>
      </c>
      <c r="D8" s="24">
        <v>11306</v>
      </c>
      <c r="E8" s="20"/>
      <c r="F8" s="20"/>
      <c r="G8" s="20">
        <v>4</v>
      </c>
      <c r="H8" s="40">
        <f t="shared" si="0"/>
        <v>14.12</v>
      </c>
      <c r="I8" s="21">
        <v>104</v>
      </c>
      <c r="J8" s="41">
        <f t="shared" si="1"/>
        <v>52</v>
      </c>
      <c r="K8" s="41">
        <f t="shared" si="2"/>
        <v>66.12</v>
      </c>
      <c r="L8" s="20"/>
    </row>
    <row r="9" spans="1:12" s="33" customFormat="1" ht="15.95" customHeight="1">
      <c r="A9" s="20">
        <v>6</v>
      </c>
      <c r="B9" s="24" t="s">
        <v>276</v>
      </c>
      <c r="C9" s="24" t="s">
        <v>39</v>
      </c>
      <c r="D9" s="24">
        <v>11407</v>
      </c>
      <c r="E9" s="39"/>
      <c r="F9" s="20"/>
      <c r="G9" s="20">
        <v>2</v>
      </c>
      <c r="H9" s="40">
        <f t="shared" si="0"/>
        <v>7.06</v>
      </c>
      <c r="I9" s="21">
        <v>261</v>
      </c>
      <c r="J9" s="41">
        <f t="shared" si="1"/>
        <v>130.5</v>
      </c>
      <c r="K9" s="41">
        <f t="shared" si="2"/>
        <v>137.56</v>
      </c>
      <c r="L9" s="20"/>
    </row>
    <row r="10" spans="1:12" s="33" customFormat="1" ht="15.95" customHeight="1">
      <c r="A10" s="20">
        <v>7</v>
      </c>
      <c r="B10" s="20" t="s">
        <v>277</v>
      </c>
      <c r="C10" s="24" t="s">
        <v>278</v>
      </c>
      <c r="D10" s="24">
        <v>11408</v>
      </c>
      <c r="E10" s="39"/>
      <c r="F10" s="20"/>
      <c r="G10" s="20">
        <v>6</v>
      </c>
      <c r="H10" s="40">
        <f t="shared" si="0"/>
        <v>21.18</v>
      </c>
      <c r="I10" s="21">
        <v>176</v>
      </c>
      <c r="J10" s="41">
        <f t="shared" si="1"/>
        <v>88</v>
      </c>
      <c r="K10" s="41">
        <f t="shared" si="2"/>
        <v>109.18</v>
      </c>
      <c r="L10" s="20"/>
    </row>
    <row r="11" spans="1:12" s="33" customFormat="1" ht="15.95" customHeight="1">
      <c r="A11" s="20">
        <v>8</v>
      </c>
      <c r="B11" s="20" t="s">
        <v>277</v>
      </c>
      <c r="C11" s="43" t="s">
        <v>279</v>
      </c>
      <c r="D11" s="24">
        <v>12101</v>
      </c>
      <c r="E11" s="20"/>
      <c r="F11" s="20"/>
      <c r="G11" s="20">
        <v>54</v>
      </c>
      <c r="H11" s="40">
        <f t="shared" si="0"/>
        <v>190.61999999999998</v>
      </c>
      <c r="I11" s="21">
        <v>256</v>
      </c>
      <c r="J11" s="41">
        <f t="shared" si="1"/>
        <v>128</v>
      </c>
      <c r="K11" s="41">
        <f t="shared" si="2"/>
        <v>318.62</v>
      </c>
      <c r="L11" s="20"/>
    </row>
    <row r="12" spans="1:12" s="33" customFormat="1" ht="15.95" customHeight="1">
      <c r="A12" s="20">
        <v>9</v>
      </c>
      <c r="B12" s="24" t="s">
        <v>280</v>
      </c>
      <c r="C12" s="24" t="s">
        <v>19</v>
      </c>
      <c r="D12" s="24">
        <v>12204</v>
      </c>
      <c r="E12" s="39"/>
      <c r="F12" s="20"/>
      <c r="G12" s="20">
        <v>0</v>
      </c>
      <c r="H12" s="40">
        <f t="shared" si="0"/>
        <v>0</v>
      </c>
      <c r="I12" s="21">
        <v>0</v>
      </c>
      <c r="J12" s="41">
        <f t="shared" si="1"/>
        <v>0</v>
      </c>
      <c r="K12" s="41">
        <f t="shared" si="2"/>
        <v>0</v>
      </c>
      <c r="L12" s="20"/>
    </row>
    <row r="13" spans="1:12" s="33" customFormat="1" ht="15.95" customHeight="1">
      <c r="A13" s="20">
        <v>10</v>
      </c>
      <c r="B13" s="20" t="s">
        <v>277</v>
      </c>
      <c r="C13" s="43" t="s">
        <v>281</v>
      </c>
      <c r="D13" s="24">
        <v>12305</v>
      </c>
      <c r="E13" s="20"/>
      <c r="F13" s="20"/>
      <c r="G13" s="20">
        <v>1</v>
      </c>
      <c r="H13" s="40">
        <f t="shared" si="0"/>
        <v>3.53</v>
      </c>
      <c r="I13" s="21">
        <v>3</v>
      </c>
      <c r="J13" s="41">
        <f t="shared" si="1"/>
        <v>1.5</v>
      </c>
      <c r="K13" s="41">
        <f t="shared" si="2"/>
        <v>5.0299999999999994</v>
      </c>
      <c r="L13" s="20"/>
    </row>
    <row r="14" spans="1:12" s="33" customFormat="1" ht="15.95" customHeight="1">
      <c r="A14" s="20">
        <v>11</v>
      </c>
      <c r="B14" s="24" t="s">
        <v>282</v>
      </c>
      <c r="C14" s="24" t="s">
        <v>283</v>
      </c>
      <c r="D14" s="24">
        <v>12306</v>
      </c>
      <c r="E14" s="39"/>
      <c r="F14" s="20"/>
      <c r="G14" s="20">
        <v>30</v>
      </c>
      <c r="H14" s="40">
        <f t="shared" si="0"/>
        <v>105.89999999999999</v>
      </c>
      <c r="I14" s="21">
        <v>493</v>
      </c>
      <c r="J14" s="41">
        <f t="shared" si="1"/>
        <v>246.5</v>
      </c>
      <c r="K14" s="41">
        <f t="shared" si="2"/>
        <v>352.4</v>
      </c>
      <c r="L14" s="20"/>
    </row>
    <row r="15" spans="1:12" s="33" customFormat="1" ht="15.95" customHeight="1">
      <c r="A15" s="20">
        <v>12</v>
      </c>
      <c r="B15" s="24" t="s">
        <v>277</v>
      </c>
      <c r="C15" s="24" t="s">
        <v>16</v>
      </c>
      <c r="D15" s="24">
        <v>12407</v>
      </c>
      <c r="E15" s="39"/>
      <c r="F15" s="20"/>
      <c r="G15" s="20">
        <v>0</v>
      </c>
      <c r="H15" s="40">
        <f t="shared" si="0"/>
        <v>0</v>
      </c>
      <c r="I15" s="21">
        <v>0</v>
      </c>
      <c r="J15" s="41">
        <f t="shared" si="1"/>
        <v>0</v>
      </c>
      <c r="K15" s="41">
        <f t="shared" si="2"/>
        <v>0</v>
      </c>
      <c r="L15" s="20"/>
    </row>
    <row r="16" spans="1:12" s="33" customFormat="1" ht="15.95" customHeight="1">
      <c r="A16" s="20">
        <v>13</v>
      </c>
      <c r="B16" s="24" t="s">
        <v>284</v>
      </c>
      <c r="C16" s="24" t="s">
        <v>13</v>
      </c>
      <c r="D16" s="24">
        <v>12408</v>
      </c>
      <c r="E16" s="39"/>
      <c r="F16" s="20"/>
      <c r="G16" s="20">
        <v>5</v>
      </c>
      <c r="H16" s="40">
        <f t="shared" si="0"/>
        <v>17.649999999999999</v>
      </c>
      <c r="I16" s="21">
        <v>64</v>
      </c>
      <c r="J16" s="41">
        <f t="shared" si="1"/>
        <v>32</v>
      </c>
      <c r="K16" s="41">
        <f t="shared" si="2"/>
        <v>49.65</v>
      </c>
      <c r="L16" s="20"/>
    </row>
    <row r="17" spans="1:12" s="33" customFormat="1" ht="15.95" customHeight="1">
      <c r="A17" s="20">
        <v>14</v>
      </c>
      <c r="B17" s="24" t="s">
        <v>285</v>
      </c>
      <c r="C17" s="20" t="s">
        <v>286</v>
      </c>
      <c r="D17" s="20">
        <v>13101</v>
      </c>
      <c r="E17" s="20"/>
      <c r="F17" s="20"/>
      <c r="G17" s="20">
        <v>0</v>
      </c>
      <c r="H17" s="40">
        <f t="shared" si="0"/>
        <v>0</v>
      </c>
      <c r="I17" s="21">
        <v>175</v>
      </c>
      <c r="J17" s="41">
        <f t="shared" si="1"/>
        <v>87.5</v>
      </c>
      <c r="K17" s="41">
        <f t="shared" si="2"/>
        <v>87.5</v>
      </c>
      <c r="L17" s="20"/>
    </row>
    <row r="18" spans="1:12" s="33" customFormat="1" ht="15.95" customHeight="1">
      <c r="A18" s="20">
        <v>15</v>
      </c>
      <c r="B18" s="24" t="s">
        <v>287</v>
      </c>
      <c r="C18" s="24" t="s">
        <v>54</v>
      </c>
      <c r="D18" s="20">
        <v>13102</v>
      </c>
      <c r="E18" s="39"/>
      <c r="F18" s="20"/>
      <c r="G18" s="20">
        <v>25</v>
      </c>
      <c r="H18" s="40">
        <f t="shared" si="0"/>
        <v>88.25</v>
      </c>
      <c r="I18" s="21">
        <v>5</v>
      </c>
      <c r="J18" s="41">
        <f t="shared" si="1"/>
        <v>2.5</v>
      </c>
      <c r="K18" s="41">
        <f t="shared" si="2"/>
        <v>90.75</v>
      </c>
      <c r="L18" s="20"/>
    </row>
    <row r="19" spans="1:12" s="33" customFormat="1" ht="15.95" customHeight="1">
      <c r="A19" s="20">
        <v>16</v>
      </c>
      <c r="B19" s="24" t="s">
        <v>288</v>
      </c>
      <c r="C19" s="24" t="s">
        <v>55</v>
      </c>
      <c r="D19" s="20">
        <v>13204</v>
      </c>
      <c r="E19" s="39"/>
      <c r="F19" s="20"/>
      <c r="G19" s="20">
        <v>1</v>
      </c>
      <c r="H19" s="40">
        <f t="shared" si="0"/>
        <v>3.53</v>
      </c>
      <c r="I19" s="21">
        <v>18</v>
      </c>
      <c r="J19" s="41">
        <f t="shared" si="1"/>
        <v>9</v>
      </c>
      <c r="K19" s="41">
        <f t="shared" si="2"/>
        <v>12.53</v>
      </c>
      <c r="L19" s="20"/>
    </row>
    <row r="20" spans="1:12" s="33" customFormat="1" ht="15.95" customHeight="1">
      <c r="A20" s="20">
        <v>17</v>
      </c>
      <c r="B20" s="20" t="s">
        <v>289</v>
      </c>
      <c r="C20" s="43" t="s">
        <v>290</v>
      </c>
      <c r="D20" s="20">
        <v>13305</v>
      </c>
      <c r="E20" s="20"/>
      <c r="F20" s="20"/>
      <c r="G20" s="20">
        <v>1</v>
      </c>
      <c r="H20" s="40">
        <f t="shared" si="0"/>
        <v>3.53</v>
      </c>
      <c r="I20" s="21">
        <v>8</v>
      </c>
      <c r="J20" s="41">
        <f t="shared" si="1"/>
        <v>4</v>
      </c>
      <c r="K20" s="41">
        <f t="shared" si="2"/>
        <v>7.5299999999999994</v>
      </c>
      <c r="L20" s="20"/>
    </row>
    <row r="21" spans="1:12" s="33" customFormat="1" ht="15.95" customHeight="1">
      <c r="A21" s="20">
        <v>18</v>
      </c>
      <c r="B21" s="24" t="s">
        <v>291</v>
      </c>
      <c r="C21" s="24" t="s">
        <v>3</v>
      </c>
      <c r="D21" s="20">
        <v>13306</v>
      </c>
      <c r="E21" s="39"/>
      <c r="F21" s="20"/>
      <c r="G21" s="20">
        <v>15</v>
      </c>
      <c r="H21" s="40">
        <f t="shared" si="0"/>
        <v>52.949999999999996</v>
      </c>
      <c r="I21" s="21">
        <v>143</v>
      </c>
      <c r="J21" s="41">
        <f t="shared" si="1"/>
        <v>71.5</v>
      </c>
      <c r="K21" s="41">
        <f t="shared" si="2"/>
        <v>124.44999999999999</v>
      </c>
      <c r="L21" s="20"/>
    </row>
    <row r="22" spans="1:12" s="33" customFormat="1" ht="15.95" customHeight="1">
      <c r="A22" s="20">
        <v>19</v>
      </c>
      <c r="B22" s="24" t="s">
        <v>292</v>
      </c>
      <c r="C22" s="24" t="s">
        <v>6</v>
      </c>
      <c r="D22" s="20">
        <v>13407</v>
      </c>
      <c r="E22" s="39"/>
      <c r="F22" s="20"/>
      <c r="G22" s="20">
        <v>40</v>
      </c>
      <c r="H22" s="40">
        <f t="shared" si="0"/>
        <v>141.19999999999999</v>
      </c>
      <c r="I22" s="21">
        <v>276</v>
      </c>
      <c r="J22" s="41">
        <f t="shared" si="1"/>
        <v>138</v>
      </c>
      <c r="K22" s="41">
        <f t="shared" si="2"/>
        <v>279.2</v>
      </c>
      <c r="L22" s="20"/>
    </row>
    <row r="23" spans="1:12" s="33" customFormat="1" ht="15.95" customHeight="1">
      <c r="A23" s="20">
        <v>20</v>
      </c>
      <c r="B23" s="24" t="s">
        <v>293</v>
      </c>
      <c r="C23" s="24" t="s">
        <v>49</v>
      </c>
      <c r="D23" s="20">
        <v>13408</v>
      </c>
      <c r="E23" s="39"/>
      <c r="F23" s="20"/>
      <c r="G23" s="20">
        <v>2</v>
      </c>
      <c r="H23" s="40">
        <f t="shared" si="0"/>
        <v>7.06</v>
      </c>
      <c r="I23" s="21">
        <v>19</v>
      </c>
      <c r="J23" s="41">
        <f t="shared" si="1"/>
        <v>9.5</v>
      </c>
      <c r="K23" s="41">
        <f t="shared" si="2"/>
        <v>16.559999999999999</v>
      </c>
      <c r="L23" s="20"/>
    </row>
    <row r="24" spans="1:12" s="33" customFormat="1" ht="15.95" customHeight="1">
      <c r="A24" s="20">
        <v>21</v>
      </c>
      <c r="B24" s="20" t="s">
        <v>294</v>
      </c>
      <c r="C24" s="24" t="s">
        <v>295</v>
      </c>
      <c r="D24" s="20">
        <v>14101</v>
      </c>
      <c r="E24" s="39"/>
      <c r="F24" s="39"/>
      <c r="G24" s="20">
        <v>3</v>
      </c>
      <c r="H24" s="40">
        <f t="shared" si="0"/>
        <v>10.59</v>
      </c>
      <c r="I24" s="20">
        <v>276</v>
      </c>
      <c r="J24" s="41">
        <f t="shared" si="1"/>
        <v>138</v>
      </c>
      <c r="K24" s="41">
        <f t="shared" si="2"/>
        <v>148.59</v>
      </c>
      <c r="L24" s="20"/>
    </row>
    <row r="25" spans="1:12" s="33" customFormat="1" ht="15.95" customHeight="1">
      <c r="A25" s="20">
        <v>22</v>
      </c>
      <c r="B25" s="24" t="s">
        <v>296</v>
      </c>
      <c r="C25" s="24" t="s">
        <v>26</v>
      </c>
      <c r="D25" s="20">
        <v>14102</v>
      </c>
      <c r="E25" s="39"/>
      <c r="F25" s="20"/>
      <c r="G25" s="20">
        <v>3</v>
      </c>
      <c r="H25" s="40">
        <f t="shared" si="0"/>
        <v>10.59</v>
      </c>
      <c r="I25" s="21">
        <v>126</v>
      </c>
      <c r="J25" s="41">
        <f t="shared" si="1"/>
        <v>63</v>
      </c>
      <c r="K25" s="41">
        <f t="shared" si="2"/>
        <v>73.59</v>
      </c>
      <c r="L25" s="20"/>
    </row>
    <row r="26" spans="1:12" s="33" customFormat="1" ht="15.95" customHeight="1">
      <c r="A26" s="20">
        <v>23</v>
      </c>
      <c r="B26" s="20" t="s">
        <v>297</v>
      </c>
      <c r="C26" s="20" t="s">
        <v>298</v>
      </c>
      <c r="D26" s="20">
        <v>14203</v>
      </c>
      <c r="E26" s="20"/>
      <c r="F26" s="20"/>
      <c r="G26" s="20">
        <v>0</v>
      </c>
      <c r="H26" s="40">
        <f t="shared" si="0"/>
        <v>0</v>
      </c>
      <c r="I26" s="21">
        <v>1</v>
      </c>
      <c r="J26" s="41">
        <f t="shared" si="1"/>
        <v>0.5</v>
      </c>
      <c r="K26" s="41">
        <f t="shared" si="2"/>
        <v>0.5</v>
      </c>
      <c r="L26" s="20"/>
    </row>
    <row r="27" spans="1:12" s="33" customFormat="1" ht="15.95" customHeight="1">
      <c r="A27" s="20">
        <v>24</v>
      </c>
      <c r="B27" s="24" t="s">
        <v>297</v>
      </c>
      <c r="C27" s="24" t="s">
        <v>52</v>
      </c>
      <c r="D27" s="20">
        <v>14204</v>
      </c>
      <c r="E27" s="39"/>
      <c r="F27" s="20"/>
      <c r="G27" s="20">
        <v>3</v>
      </c>
      <c r="H27" s="40">
        <f t="shared" si="0"/>
        <v>10.59</v>
      </c>
      <c r="I27" s="21">
        <v>119</v>
      </c>
      <c r="J27" s="41">
        <f t="shared" si="1"/>
        <v>59.5</v>
      </c>
      <c r="K27" s="41">
        <f>SUM(F27+H27+J27)</f>
        <v>70.09</v>
      </c>
      <c r="L27" s="20"/>
    </row>
    <row r="28" spans="1:12" s="33" customFormat="1" ht="15.95" customHeight="1">
      <c r="A28" s="20">
        <v>25</v>
      </c>
      <c r="B28" s="20" t="s">
        <v>299</v>
      </c>
      <c r="C28" s="43" t="s">
        <v>67</v>
      </c>
      <c r="D28" s="20">
        <v>10305</v>
      </c>
      <c r="E28" s="20"/>
      <c r="F28" s="20"/>
      <c r="G28" s="20">
        <v>19</v>
      </c>
      <c r="H28" s="40">
        <f t="shared" si="0"/>
        <v>67.069999999999993</v>
      </c>
      <c r="I28" s="21">
        <v>145</v>
      </c>
      <c r="J28" s="41">
        <f t="shared" si="1"/>
        <v>72.5</v>
      </c>
      <c r="K28" s="41">
        <f t="shared" si="2"/>
        <v>139.57</v>
      </c>
      <c r="L28" s="20"/>
    </row>
    <row r="29" spans="1:12" s="33" customFormat="1" ht="15.95" customHeight="1">
      <c r="A29" s="20">
        <v>26</v>
      </c>
      <c r="B29" s="24" t="s">
        <v>300</v>
      </c>
      <c r="C29" s="24" t="s">
        <v>301</v>
      </c>
      <c r="D29" s="20">
        <v>14406</v>
      </c>
      <c r="E29" s="39"/>
      <c r="F29" s="20"/>
      <c r="G29" s="20">
        <v>22</v>
      </c>
      <c r="H29" s="40">
        <f t="shared" si="0"/>
        <v>77.66</v>
      </c>
      <c r="I29" s="21">
        <v>179</v>
      </c>
      <c r="J29" s="41">
        <f t="shared" si="1"/>
        <v>89.5</v>
      </c>
      <c r="K29" s="41">
        <f t="shared" si="2"/>
        <v>167.16</v>
      </c>
      <c r="L29" s="20"/>
    </row>
    <row r="30" spans="1:12" s="33" customFormat="1" ht="15.95" customHeight="1">
      <c r="A30" s="20">
        <v>27</v>
      </c>
      <c r="B30" s="24" t="s">
        <v>302</v>
      </c>
      <c r="C30" s="24" t="s">
        <v>303</v>
      </c>
      <c r="D30" s="20">
        <v>14407</v>
      </c>
      <c r="E30" s="39"/>
      <c r="F30" s="20"/>
      <c r="G30" s="20">
        <v>6</v>
      </c>
      <c r="H30" s="40">
        <f t="shared" si="0"/>
        <v>21.18</v>
      </c>
      <c r="I30" s="21">
        <v>71</v>
      </c>
      <c r="J30" s="41">
        <f t="shared" si="1"/>
        <v>35.5</v>
      </c>
      <c r="K30" s="41">
        <f t="shared" si="2"/>
        <v>56.68</v>
      </c>
      <c r="L30" s="20"/>
    </row>
    <row r="31" spans="1:12" s="33" customFormat="1" ht="15.95" customHeight="1">
      <c r="A31" s="20">
        <v>28</v>
      </c>
      <c r="B31" s="24" t="s">
        <v>304</v>
      </c>
      <c r="C31" s="24" t="s">
        <v>40</v>
      </c>
      <c r="D31" s="20">
        <v>14408</v>
      </c>
      <c r="E31" s="39"/>
      <c r="F31" s="20"/>
      <c r="G31" s="20">
        <v>24</v>
      </c>
      <c r="H31" s="40">
        <f t="shared" si="0"/>
        <v>84.72</v>
      </c>
      <c r="I31" s="20">
        <v>265</v>
      </c>
      <c r="J31" s="41">
        <f t="shared" si="1"/>
        <v>132.5</v>
      </c>
      <c r="K31" s="41">
        <f t="shared" si="2"/>
        <v>217.22</v>
      </c>
      <c r="L31" s="20"/>
    </row>
    <row r="32" spans="1:12" s="33" customFormat="1" ht="15.95" customHeight="1">
      <c r="A32" s="20">
        <v>29</v>
      </c>
      <c r="B32" s="24" t="s">
        <v>305</v>
      </c>
      <c r="C32" s="24" t="s">
        <v>306</v>
      </c>
      <c r="D32" s="24">
        <v>15102</v>
      </c>
      <c r="E32" s="39"/>
      <c r="F32" s="20"/>
      <c r="G32" s="20">
        <v>8</v>
      </c>
      <c r="H32" s="40">
        <f t="shared" si="0"/>
        <v>28.24</v>
      </c>
      <c r="I32" s="21">
        <v>227</v>
      </c>
      <c r="J32" s="41">
        <f t="shared" si="1"/>
        <v>113.5</v>
      </c>
      <c r="K32" s="41">
        <f t="shared" si="2"/>
        <v>141.74</v>
      </c>
      <c r="L32" s="20"/>
    </row>
    <row r="33" spans="1:12" s="33" customFormat="1" ht="15.95" customHeight="1">
      <c r="A33" s="20">
        <v>30</v>
      </c>
      <c r="B33" s="20" t="s">
        <v>307</v>
      </c>
      <c r="C33" s="43" t="s">
        <v>78</v>
      </c>
      <c r="D33" s="43">
        <v>15203</v>
      </c>
      <c r="E33" s="20"/>
      <c r="F33" s="20"/>
      <c r="G33" s="20">
        <v>0</v>
      </c>
      <c r="H33" s="40">
        <f t="shared" si="0"/>
        <v>0</v>
      </c>
      <c r="I33" s="21">
        <v>0</v>
      </c>
      <c r="J33" s="41">
        <f t="shared" si="1"/>
        <v>0</v>
      </c>
      <c r="K33" s="41">
        <f t="shared" si="2"/>
        <v>0</v>
      </c>
      <c r="L33" s="20"/>
    </row>
    <row r="34" spans="1:12" s="33" customFormat="1" ht="15.95" customHeight="1">
      <c r="A34" s="20">
        <v>31</v>
      </c>
      <c r="B34" s="24" t="s">
        <v>308</v>
      </c>
      <c r="C34" s="24" t="s">
        <v>309</v>
      </c>
      <c r="D34" s="24">
        <v>15204</v>
      </c>
      <c r="E34" s="39"/>
      <c r="F34" s="20"/>
      <c r="G34" s="20">
        <v>6</v>
      </c>
      <c r="H34" s="40">
        <f t="shared" si="0"/>
        <v>21.18</v>
      </c>
      <c r="I34" s="21">
        <v>175</v>
      </c>
      <c r="J34" s="41">
        <f t="shared" si="1"/>
        <v>87.5</v>
      </c>
      <c r="K34" s="41">
        <f t="shared" si="2"/>
        <v>108.68</v>
      </c>
      <c r="L34" s="20"/>
    </row>
    <row r="35" spans="1:12" s="33" customFormat="1" ht="15.95" customHeight="1">
      <c r="A35" s="20">
        <v>32</v>
      </c>
      <c r="B35" s="20" t="s">
        <v>310</v>
      </c>
      <c r="C35" s="43" t="s">
        <v>87</v>
      </c>
      <c r="D35" s="43">
        <v>15305</v>
      </c>
      <c r="E35" s="20"/>
      <c r="F35" s="20"/>
      <c r="G35" s="20">
        <v>20</v>
      </c>
      <c r="H35" s="40">
        <f t="shared" si="0"/>
        <v>70.599999999999994</v>
      </c>
      <c r="I35" s="21">
        <v>204</v>
      </c>
      <c r="J35" s="41">
        <f t="shared" si="1"/>
        <v>102</v>
      </c>
      <c r="K35" s="41">
        <f t="shared" si="2"/>
        <v>172.6</v>
      </c>
      <c r="L35" s="20"/>
    </row>
    <row r="36" spans="1:12" s="33" customFormat="1" ht="15.95" customHeight="1">
      <c r="A36" s="20">
        <v>33</v>
      </c>
      <c r="B36" s="24" t="s">
        <v>311</v>
      </c>
      <c r="C36" s="24" t="s">
        <v>312</v>
      </c>
      <c r="D36" s="24">
        <v>15306</v>
      </c>
      <c r="E36" s="39"/>
      <c r="F36" s="20"/>
      <c r="G36" s="20">
        <v>32</v>
      </c>
      <c r="H36" s="40">
        <f t="shared" si="0"/>
        <v>112.96</v>
      </c>
      <c r="I36" s="21">
        <v>393</v>
      </c>
      <c r="J36" s="41">
        <f t="shared" si="1"/>
        <v>196.5</v>
      </c>
      <c r="K36" s="41">
        <f t="shared" si="2"/>
        <v>309.45999999999998</v>
      </c>
      <c r="L36" s="20"/>
    </row>
    <row r="37" spans="1:12" s="33" customFormat="1" ht="15.95" customHeight="1">
      <c r="A37" s="20">
        <v>34</v>
      </c>
      <c r="B37" s="24" t="s">
        <v>313</v>
      </c>
      <c r="C37" s="24" t="s">
        <v>2</v>
      </c>
      <c r="D37" s="20">
        <v>15408</v>
      </c>
      <c r="E37" s="20"/>
      <c r="F37" s="20"/>
      <c r="G37" s="20">
        <v>18</v>
      </c>
      <c r="H37" s="40">
        <f t="shared" si="0"/>
        <v>63.54</v>
      </c>
      <c r="I37" s="21">
        <v>55</v>
      </c>
      <c r="J37" s="41">
        <f t="shared" si="1"/>
        <v>27.5</v>
      </c>
      <c r="K37" s="41">
        <f t="shared" si="2"/>
        <v>91.039999999999992</v>
      </c>
      <c r="L37" s="20"/>
    </row>
    <row r="38" spans="1:12" s="33" customFormat="1" ht="15.95" customHeight="1">
      <c r="A38" s="20">
        <v>35</v>
      </c>
      <c r="B38" s="20" t="s">
        <v>314</v>
      </c>
      <c r="C38" s="43" t="s">
        <v>85</v>
      </c>
      <c r="D38" s="43">
        <v>16101</v>
      </c>
      <c r="E38" s="20"/>
      <c r="F38" s="20"/>
      <c r="G38" s="20">
        <v>40</v>
      </c>
      <c r="H38" s="40">
        <f t="shared" si="0"/>
        <v>141.19999999999999</v>
      </c>
      <c r="I38" s="21">
        <v>183</v>
      </c>
      <c r="J38" s="41">
        <f t="shared" si="1"/>
        <v>91.5</v>
      </c>
      <c r="K38" s="41">
        <f t="shared" si="2"/>
        <v>232.7</v>
      </c>
      <c r="L38" s="20"/>
    </row>
    <row r="39" spans="1:12" s="33" customFormat="1" ht="15.95" customHeight="1">
      <c r="A39" s="20">
        <v>36</v>
      </c>
      <c r="B39" s="24" t="s">
        <v>315</v>
      </c>
      <c r="C39" s="24" t="s">
        <v>316</v>
      </c>
      <c r="D39" s="24">
        <v>16102</v>
      </c>
      <c r="E39" s="39"/>
      <c r="F39" s="20"/>
      <c r="G39" s="20">
        <v>0</v>
      </c>
      <c r="H39" s="40">
        <f t="shared" si="0"/>
        <v>0</v>
      </c>
      <c r="I39" s="21">
        <v>0</v>
      </c>
      <c r="J39" s="41">
        <f t="shared" si="1"/>
        <v>0</v>
      </c>
      <c r="K39" s="41">
        <f>SUM(F39+H39+J39)</f>
        <v>0</v>
      </c>
      <c r="L39" s="20"/>
    </row>
    <row r="40" spans="1:12" s="33" customFormat="1" ht="15.95" customHeight="1">
      <c r="A40" s="20">
        <v>37</v>
      </c>
      <c r="B40" s="24" t="s">
        <v>317</v>
      </c>
      <c r="C40" s="24" t="s">
        <v>318</v>
      </c>
      <c r="D40" s="24">
        <v>16204</v>
      </c>
      <c r="E40" s="39"/>
      <c r="F40" s="20"/>
      <c r="G40" s="20">
        <v>28</v>
      </c>
      <c r="H40" s="40">
        <f t="shared" si="0"/>
        <v>98.839999999999989</v>
      </c>
      <c r="I40" s="21">
        <v>244</v>
      </c>
      <c r="J40" s="41">
        <f t="shared" si="1"/>
        <v>122</v>
      </c>
      <c r="K40" s="41">
        <f t="shared" si="2"/>
        <v>220.83999999999997</v>
      </c>
      <c r="L40" s="20"/>
    </row>
    <row r="41" spans="1:12" s="33" customFormat="1" ht="15.95" customHeight="1">
      <c r="A41" s="20">
        <v>38</v>
      </c>
      <c r="B41" s="24" t="s">
        <v>317</v>
      </c>
      <c r="C41" s="24" t="s">
        <v>319</v>
      </c>
      <c r="D41" s="24">
        <v>16305</v>
      </c>
      <c r="E41" s="39"/>
      <c r="F41" s="20"/>
      <c r="G41" s="20">
        <v>32</v>
      </c>
      <c r="H41" s="40">
        <f t="shared" si="0"/>
        <v>112.96</v>
      </c>
      <c r="I41" s="21">
        <v>353</v>
      </c>
      <c r="J41" s="41">
        <f t="shared" si="1"/>
        <v>176.5</v>
      </c>
      <c r="K41" s="41">
        <f t="shared" si="2"/>
        <v>289.45999999999998</v>
      </c>
      <c r="L41" s="20"/>
    </row>
    <row r="42" spans="1:12" s="33" customFormat="1" ht="15.95" customHeight="1">
      <c r="A42" s="20">
        <v>39</v>
      </c>
      <c r="B42" s="24" t="s">
        <v>320</v>
      </c>
      <c r="C42" s="24" t="s">
        <v>321</v>
      </c>
      <c r="D42" s="24">
        <v>16306</v>
      </c>
      <c r="E42" s="39"/>
      <c r="F42" s="20"/>
      <c r="G42" s="20">
        <v>30</v>
      </c>
      <c r="H42" s="40">
        <f t="shared" si="0"/>
        <v>105.89999999999999</v>
      </c>
      <c r="I42" s="21">
        <v>315</v>
      </c>
      <c r="J42" s="41">
        <f t="shared" si="1"/>
        <v>157.5</v>
      </c>
      <c r="K42" s="41">
        <f t="shared" si="2"/>
        <v>263.39999999999998</v>
      </c>
      <c r="L42" s="20"/>
    </row>
    <row r="43" spans="1:12" s="33" customFormat="1" ht="15.95" customHeight="1">
      <c r="A43" s="20">
        <v>40</v>
      </c>
      <c r="B43" s="24" t="s">
        <v>322</v>
      </c>
      <c r="C43" s="24" t="s">
        <v>32</v>
      </c>
      <c r="D43" s="24">
        <v>16407</v>
      </c>
      <c r="E43" s="39"/>
      <c r="F43" s="20"/>
      <c r="G43" s="20">
        <v>27</v>
      </c>
      <c r="H43" s="40">
        <f t="shared" si="0"/>
        <v>95.309999999999988</v>
      </c>
      <c r="I43" s="21">
        <v>52</v>
      </c>
      <c r="J43" s="41">
        <f t="shared" si="1"/>
        <v>26</v>
      </c>
      <c r="K43" s="41">
        <f t="shared" si="2"/>
        <v>121.30999999999999</v>
      </c>
      <c r="L43" s="20"/>
    </row>
    <row r="44" spans="1:12" s="33" customFormat="1" ht="15.95" customHeight="1">
      <c r="A44" s="20">
        <v>41</v>
      </c>
      <c r="B44" s="24" t="s">
        <v>323</v>
      </c>
      <c r="C44" s="24" t="s">
        <v>24</v>
      </c>
      <c r="D44" s="24">
        <v>16408</v>
      </c>
      <c r="E44" s="39"/>
      <c r="F44" s="20"/>
      <c r="G44" s="20">
        <v>10</v>
      </c>
      <c r="H44" s="40">
        <f t="shared" si="0"/>
        <v>35.299999999999997</v>
      </c>
      <c r="I44" s="21">
        <v>75</v>
      </c>
      <c r="J44" s="41">
        <f t="shared" si="1"/>
        <v>37.5</v>
      </c>
      <c r="K44" s="41">
        <f t="shared" si="2"/>
        <v>72.8</v>
      </c>
      <c r="L44" s="20"/>
    </row>
    <row r="45" spans="1:12" s="33" customFormat="1" ht="15.95" customHeight="1">
      <c r="A45" s="20">
        <v>42</v>
      </c>
      <c r="B45" s="24" t="s">
        <v>324</v>
      </c>
      <c r="C45" s="24" t="s">
        <v>58</v>
      </c>
      <c r="D45" s="24">
        <v>31103</v>
      </c>
      <c r="E45" s="39"/>
      <c r="F45" s="20"/>
      <c r="G45" s="20">
        <v>20</v>
      </c>
      <c r="H45" s="40">
        <f t="shared" si="0"/>
        <v>70.599999999999994</v>
      </c>
      <c r="I45" s="21">
        <v>223</v>
      </c>
      <c r="J45" s="41">
        <f t="shared" si="1"/>
        <v>111.5</v>
      </c>
      <c r="K45" s="41">
        <f t="shared" si="2"/>
        <v>182.1</v>
      </c>
      <c r="L45" s="20"/>
    </row>
    <row r="46" spans="1:12" s="33" customFormat="1" ht="15.95" customHeight="1">
      <c r="A46" s="20">
        <v>43</v>
      </c>
      <c r="B46" s="24" t="s">
        <v>325</v>
      </c>
      <c r="C46" s="24" t="s">
        <v>45</v>
      </c>
      <c r="D46" s="24">
        <v>31205</v>
      </c>
      <c r="E46" s="39"/>
      <c r="F46" s="20"/>
      <c r="G46" s="20">
        <v>16</v>
      </c>
      <c r="H46" s="40">
        <f t="shared" si="0"/>
        <v>56.48</v>
      </c>
      <c r="I46" s="21">
        <v>217</v>
      </c>
      <c r="J46" s="41">
        <f t="shared" si="1"/>
        <v>108.5</v>
      </c>
      <c r="K46" s="41">
        <f t="shared" si="2"/>
        <v>164.98</v>
      </c>
      <c r="L46" s="20"/>
    </row>
    <row r="47" spans="1:12" s="33" customFormat="1" ht="15.95" customHeight="1">
      <c r="A47" s="20">
        <v>44</v>
      </c>
      <c r="B47" s="24" t="s">
        <v>326</v>
      </c>
      <c r="C47" s="24" t="s">
        <v>327</v>
      </c>
      <c r="D47" s="24">
        <v>31206</v>
      </c>
      <c r="E47" s="39"/>
      <c r="F47" s="20"/>
      <c r="G47" s="20">
        <v>12</v>
      </c>
      <c r="H47" s="40">
        <f t="shared" si="0"/>
        <v>42.36</v>
      </c>
      <c r="I47" s="21">
        <v>202</v>
      </c>
      <c r="J47" s="41">
        <f t="shared" si="1"/>
        <v>101</v>
      </c>
      <c r="K47" s="41">
        <f t="shared" si="2"/>
        <v>143.36000000000001</v>
      </c>
      <c r="L47" s="20"/>
    </row>
    <row r="48" spans="1:12" s="33" customFormat="1" ht="15.95" customHeight="1">
      <c r="A48" s="20">
        <v>45</v>
      </c>
      <c r="B48" s="24" t="s">
        <v>328</v>
      </c>
      <c r="C48" s="24" t="s">
        <v>27</v>
      </c>
      <c r="D48" s="24">
        <v>31307</v>
      </c>
      <c r="E48" s="39"/>
      <c r="F48" s="20"/>
      <c r="G48" s="20">
        <v>9</v>
      </c>
      <c r="H48" s="40">
        <f t="shared" si="0"/>
        <v>31.77</v>
      </c>
      <c r="I48" s="21">
        <v>295</v>
      </c>
      <c r="J48" s="41">
        <f t="shared" si="1"/>
        <v>147.5</v>
      </c>
      <c r="K48" s="41">
        <f t="shared" si="2"/>
        <v>179.27</v>
      </c>
      <c r="L48" s="20"/>
    </row>
    <row r="49" spans="1:12" s="33" customFormat="1" ht="15.95" customHeight="1">
      <c r="A49" s="20">
        <v>46</v>
      </c>
      <c r="B49" s="24" t="s">
        <v>60</v>
      </c>
      <c r="C49" s="24" t="s">
        <v>61</v>
      </c>
      <c r="D49" s="24">
        <v>31308</v>
      </c>
      <c r="E49" s="39"/>
      <c r="F49" s="20"/>
      <c r="G49" s="20">
        <v>0</v>
      </c>
      <c r="H49" s="40">
        <f t="shared" si="0"/>
        <v>0</v>
      </c>
      <c r="I49" s="21">
        <v>0</v>
      </c>
      <c r="J49" s="41">
        <f t="shared" si="1"/>
        <v>0</v>
      </c>
      <c r="K49" s="41">
        <f t="shared" si="2"/>
        <v>0</v>
      </c>
      <c r="L49" s="20"/>
    </row>
    <row r="50" spans="1:12" s="33" customFormat="1" ht="15.95" customHeight="1">
      <c r="A50" s="20">
        <v>47</v>
      </c>
      <c r="B50" s="24" t="s">
        <v>329</v>
      </c>
      <c r="C50" s="24" t="s">
        <v>47</v>
      </c>
      <c r="D50" s="24">
        <v>31309</v>
      </c>
      <c r="E50" s="39"/>
      <c r="F50" s="20"/>
      <c r="G50" s="20">
        <v>2</v>
      </c>
      <c r="H50" s="40">
        <f t="shared" si="0"/>
        <v>7.06</v>
      </c>
      <c r="I50" s="21">
        <v>11</v>
      </c>
      <c r="J50" s="41">
        <f t="shared" si="1"/>
        <v>5.5</v>
      </c>
      <c r="K50" s="41">
        <f t="shared" si="2"/>
        <v>12.559999999999999</v>
      </c>
      <c r="L50" s="20"/>
    </row>
    <row r="51" spans="1:12" s="33" customFormat="1" ht="15.95" customHeight="1">
      <c r="A51" s="20">
        <v>48</v>
      </c>
      <c r="B51" s="24" t="s">
        <v>330</v>
      </c>
      <c r="C51" s="24" t="s">
        <v>12</v>
      </c>
      <c r="D51" s="24">
        <v>31410</v>
      </c>
      <c r="E51" s="39"/>
      <c r="F51" s="20"/>
      <c r="G51" s="20">
        <v>19</v>
      </c>
      <c r="H51" s="40">
        <f t="shared" si="0"/>
        <v>67.069999999999993</v>
      </c>
      <c r="I51" s="21">
        <v>159</v>
      </c>
      <c r="J51" s="41">
        <f t="shared" si="1"/>
        <v>79.5</v>
      </c>
      <c r="K51" s="41">
        <f t="shared" si="2"/>
        <v>146.57</v>
      </c>
      <c r="L51" s="20"/>
    </row>
    <row r="52" spans="1:12" s="33" customFormat="1" ht="15.95" customHeight="1">
      <c r="A52" s="20">
        <v>49</v>
      </c>
      <c r="B52" s="24" t="s">
        <v>331</v>
      </c>
      <c r="C52" s="24" t="s">
        <v>8</v>
      </c>
      <c r="D52" s="24">
        <v>31411</v>
      </c>
      <c r="E52" s="39"/>
      <c r="F52" s="20"/>
      <c r="G52" s="20">
        <v>0</v>
      </c>
      <c r="H52" s="40">
        <f t="shared" si="0"/>
        <v>0</v>
      </c>
      <c r="I52" s="21">
        <v>0</v>
      </c>
      <c r="J52" s="41">
        <f t="shared" si="1"/>
        <v>0</v>
      </c>
      <c r="K52" s="41">
        <f t="shared" si="2"/>
        <v>0</v>
      </c>
      <c r="L52" s="20"/>
    </row>
    <row r="53" spans="1:12" s="33" customFormat="1" ht="15.95" customHeight="1">
      <c r="A53" s="20">
        <v>50</v>
      </c>
      <c r="B53" s="24" t="s">
        <v>332</v>
      </c>
      <c r="C53" s="24" t="s">
        <v>38</v>
      </c>
      <c r="D53" s="24">
        <v>31412</v>
      </c>
      <c r="E53" s="39"/>
      <c r="F53" s="20"/>
      <c r="G53" s="20">
        <v>0</v>
      </c>
      <c r="H53" s="40">
        <f t="shared" si="0"/>
        <v>0</v>
      </c>
      <c r="I53" s="21">
        <v>0</v>
      </c>
      <c r="J53" s="41">
        <f t="shared" si="1"/>
        <v>0</v>
      </c>
      <c r="K53" s="41">
        <f t="shared" si="2"/>
        <v>0</v>
      </c>
      <c r="L53" s="20"/>
    </row>
    <row r="54" spans="1:12" s="33" customFormat="1" ht="15.95" customHeight="1">
      <c r="A54" s="20">
        <v>51</v>
      </c>
      <c r="B54" s="20" t="s">
        <v>333</v>
      </c>
      <c r="C54" s="43" t="s">
        <v>80</v>
      </c>
      <c r="D54" s="43">
        <v>32102</v>
      </c>
      <c r="E54" s="20"/>
      <c r="F54" s="20"/>
      <c r="G54" s="20">
        <v>24</v>
      </c>
      <c r="H54" s="40">
        <f t="shared" si="0"/>
        <v>84.72</v>
      </c>
      <c r="I54" s="21">
        <v>257</v>
      </c>
      <c r="J54" s="41">
        <f t="shared" si="1"/>
        <v>128.5</v>
      </c>
      <c r="K54" s="41">
        <f t="shared" si="2"/>
        <v>213.22</v>
      </c>
      <c r="L54" s="20"/>
    </row>
    <row r="55" spans="1:12" s="33" customFormat="1" ht="15.95" customHeight="1">
      <c r="A55" s="20">
        <v>52</v>
      </c>
      <c r="B55" s="20" t="s">
        <v>310</v>
      </c>
      <c r="C55" s="43" t="s">
        <v>70</v>
      </c>
      <c r="D55" s="43">
        <v>32203</v>
      </c>
      <c r="E55" s="20"/>
      <c r="F55" s="20"/>
      <c r="G55" s="20">
        <v>20</v>
      </c>
      <c r="H55" s="40">
        <f t="shared" si="0"/>
        <v>70.599999999999994</v>
      </c>
      <c r="I55" s="21">
        <v>1000</v>
      </c>
      <c r="J55" s="41">
        <f t="shared" si="1"/>
        <v>500</v>
      </c>
      <c r="K55" s="41">
        <f t="shared" si="2"/>
        <v>570.6</v>
      </c>
      <c r="L55" s="20"/>
    </row>
    <row r="56" spans="1:12" s="33" customFormat="1" ht="15.95" customHeight="1">
      <c r="A56" s="20">
        <v>53</v>
      </c>
      <c r="B56" s="24" t="s">
        <v>334</v>
      </c>
      <c r="C56" s="24" t="s">
        <v>335</v>
      </c>
      <c r="D56" s="24">
        <v>32305</v>
      </c>
      <c r="E56" s="39"/>
      <c r="F56" s="20"/>
      <c r="G56" s="20">
        <v>2</v>
      </c>
      <c r="H56" s="40">
        <f t="shared" si="0"/>
        <v>7.06</v>
      </c>
      <c r="I56" s="21">
        <v>23</v>
      </c>
      <c r="J56" s="41">
        <f t="shared" si="1"/>
        <v>11.5</v>
      </c>
      <c r="K56" s="41">
        <f t="shared" si="2"/>
        <v>18.559999999999999</v>
      </c>
      <c r="L56" s="20"/>
    </row>
    <row r="57" spans="1:12" s="33" customFormat="1" ht="15.95" customHeight="1">
      <c r="A57" s="20">
        <v>54</v>
      </c>
      <c r="B57" s="20" t="s">
        <v>336</v>
      </c>
      <c r="C57" s="43" t="s">
        <v>82</v>
      </c>
      <c r="D57" s="43">
        <v>32306</v>
      </c>
      <c r="E57" s="20"/>
      <c r="F57" s="20"/>
      <c r="G57" s="20">
        <v>60</v>
      </c>
      <c r="H57" s="40">
        <f t="shared" si="0"/>
        <v>211.79999999999998</v>
      </c>
      <c r="I57" s="21">
        <v>269</v>
      </c>
      <c r="J57" s="41">
        <f t="shared" si="1"/>
        <v>134.5</v>
      </c>
      <c r="K57" s="41">
        <f t="shared" si="2"/>
        <v>346.29999999999995</v>
      </c>
      <c r="L57" s="20"/>
    </row>
    <row r="58" spans="1:12" s="33" customFormat="1" ht="15.95" customHeight="1">
      <c r="A58" s="20">
        <v>55</v>
      </c>
      <c r="B58" s="24" t="s">
        <v>337</v>
      </c>
      <c r="C58" s="24" t="s">
        <v>338</v>
      </c>
      <c r="D58" s="24">
        <v>32407</v>
      </c>
      <c r="E58" s="39"/>
      <c r="F58" s="20"/>
      <c r="G58" s="20">
        <v>54</v>
      </c>
      <c r="H58" s="40">
        <f t="shared" si="0"/>
        <v>190.61999999999998</v>
      </c>
      <c r="I58" s="21">
        <v>234</v>
      </c>
      <c r="J58" s="41">
        <f t="shared" si="1"/>
        <v>117</v>
      </c>
      <c r="K58" s="41">
        <f t="shared" si="2"/>
        <v>307.62</v>
      </c>
      <c r="L58" s="20"/>
    </row>
    <row r="59" spans="1:12" s="33" customFormat="1" ht="15.95" customHeight="1">
      <c r="A59" s="20">
        <v>56</v>
      </c>
      <c r="B59" s="24" t="s">
        <v>339</v>
      </c>
      <c r="C59" s="24" t="s">
        <v>340</v>
      </c>
      <c r="D59" s="24">
        <v>32408</v>
      </c>
      <c r="E59" s="39"/>
      <c r="F59" s="20"/>
      <c r="G59" s="20">
        <v>55</v>
      </c>
      <c r="H59" s="40">
        <f t="shared" si="0"/>
        <v>194.14999999999998</v>
      </c>
      <c r="I59" s="21">
        <v>186</v>
      </c>
      <c r="J59" s="41">
        <f t="shared" si="1"/>
        <v>93</v>
      </c>
      <c r="K59" s="41">
        <f t="shared" si="2"/>
        <v>287.14999999999998</v>
      </c>
      <c r="L59" s="20"/>
    </row>
    <row r="60" spans="1:12" s="33" customFormat="1" ht="15.95" customHeight="1">
      <c r="A60" s="20">
        <v>57</v>
      </c>
      <c r="B60" s="24" t="s">
        <v>339</v>
      </c>
      <c r="C60" s="24" t="s">
        <v>33</v>
      </c>
      <c r="D60" s="24">
        <v>33101</v>
      </c>
      <c r="E60" s="39"/>
      <c r="F60" s="20"/>
      <c r="G60" s="20">
        <v>3</v>
      </c>
      <c r="H60" s="40">
        <f t="shared" si="0"/>
        <v>10.59</v>
      </c>
      <c r="I60" s="21">
        <v>67</v>
      </c>
      <c r="J60" s="41">
        <f t="shared" si="1"/>
        <v>33.5</v>
      </c>
      <c r="K60" s="41">
        <f t="shared" si="2"/>
        <v>44.09</v>
      </c>
      <c r="L60" s="20"/>
    </row>
    <row r="61" spans="1:12" s="33" customFormat="1" ht="15.95" customHeight="1">
      <c r="A61" s="20">
        <v>58</v>
      </c>
      <c r="B61" s="24" t="s">
        <v>341</v>
      </c>
      <c r="C61" s="24" t="s">
        <v>342</v>
      </c>
      <c r="D61" s="24">
        <v>33103</v>
      </c>
      <c r="E61" s="39"/>
      <c r="F61" s="20">
        <v>315</v>
      </c>
      <c r="G61" s="20">
        <v>18</v>
      </c>
      <c r="H61" s="40">
        <f t="shared" si="0"/>
        <v>63.54</v>
      </c>
      <c r="I61" s="21">
        <v>67</v>
      </c>
      <c r="J61" s="41">
        <f t="shared" si="1"/>
        <v>33.5</v>
      </c>
      <c r="K61" s="41">
        <f t="shared" si="2"/>
        <v>412.04</v>
      </c>
      <c r="L61" s="20"/>
    </row>
    <row r="62" spans="1:12" s="33" customFormat="1" ht="15.95" customHeight="1">
      <c r="A62" s="20">
        <v>59</v>
      </c>
      <c r="B62" s="24" t="s">
        <v>343</v>
      </c>
      <c r="C62" s="24" t="s">
        <v>10</v>
      </c>
      <c r="D62" s="24">
        <v>33204</v>
      </c>
      <c r="E62" s="39"/>
      <c r="F62" s="20"/>
      <c r="G62" s="20">
        <v>32</v>
      </c>
      <c r="H62" s="40">
        <f t="shared" si="0"/>
        <v>112.96</v>
      </c>
      <c r="I62" s="21">
        <v>536</v>
      </c>
      <c r="J62" s="41">
        <f t="shared" si="1"/>
        <v>268</v>
      </c>
      <c r="K62" s="41">
        <f t="shared" si="2"/>
        <v>380.96</v>
      </c>
      <c r="L62" s="20"/>
    </row>
    <row r="63" spans="1:12" s="33" customFormat="1" ht="15.95" customHeight="1">
      <c r="A63" s="20">
        <v>60</v>
      </c>
      <c r="B63" s="24" t="s">
        <v>285</v>
      </c>
      <c r="C63" s="24" t="s">
        <v>344</v>
      </c>
      <c r="D63" s="24">
        <v>33205</v>
      </c>
      <c r="E63" s="39"/>
      <c r="F63" s="20"/>
      <c r="G63" s="20">
        <v>13</v>
      </c>
      <c r="H63" s="40">
        <f t="shared" si="0"/>
        <v>45.89</v>
      </c>
      <c r="I63" s="21">
        <v>103</v>
      </c>
      <c r="J63" s="41">
        <f t="shared" si="1"/>
        <v>51.5</v>
      </c>
      <c r="K63" s="41">
        <f t="shared" si="2"/>
        <v>97.39</v>
      </c>
      <c r="L63" s="20"/>
    </row>
    <row r="64" spans="1:12" s="33" customFormat="1" ht="15.95" customHeight="1">
      <c r="A64" s="20">
        <v>61</v>
      </c>
      <c r="B64" s="24" t="s">
        <v>345</v>
      </c>
      <c r="C64" s="24" t="s">
        <v>53</v>
      </c>
      <c r="D64" s="24">
        <v>33206</v>
      </c>
      <c r="E64" s="39"/>
      <c r="F64" s="20"/>
      <c r="G64" s="20">
        <v>13</v>
      </c>
      <c r="H64" s="40">
        <f t="shared" si="0"/>
        <v>45.89</v>
      </c>
      <c r="I64" s="21">
        <v>298</v>
      </c>
      <c r="J64" s="41">
        <f t="shared" si="1"/>
        <v>149</v>
      </c>
      <c r="K64" s="41">
        <f t="shared" si="2"/>
        <v>194.89</v>
      </c>
      <c r="L64" s="20"/>
    </row>
    <row r="65" spans="1:12" s="33" customFormat="1" ht="15.95" customHeight="1">
      <c r="A65" s="20">
        <v>62</v>
      </c>
      <c r="B65" s="24" t="s">
        <v>346</v>
      </c>
      <c r="C65" s="24" t="s">
        <v>28</v>
      </c>
      <c r="D65" s="24">
        <v>33307</v>
      </c>
      <c r="E65" s="39"/>
      <c r="F65" s="20"/>
      <c r="G65" s="20">
        <v>23</v>
      </c>
      <c r="H65" s="40">
        <f t="shared" si="0"/>
        <v>81.19</v>
      </c>
      <c r="I65" s="21">
        <v>196</v>
      </c>
      <c r="J65" s="41">
        <f t="shared" si="1"/>
        <v>98</v>
      </c>
      <c r="K65" s="41">
        <f t="shared" si="2"/>
        <v>179.19</v>
      </c>
      <c r="L65" s="20"/>
    </row>
    <row r="66" spans="1:12" s="33" customFormat="1" ht="15.95" customHeight="1">
      <c r="A66" s="20">
        <v>63</v>
      </c>
      <c r="B66" s="24" t="s">
        <v>347</v>
      </c>
      <c r="C66" s="24" t="s">
        <v>36</v>
      </c>
      <c r="D66" s="24">
        <v>33308</v>
      </c>
      <c r="E66" s="39"/>
      <c r="F66" s="20"/>
      <c r="G66" s="20">
        <v>3</v>
      </c>
      <c r="H66" s="40">
        <f t="shared" si="0"/>
        <v>10.59</v>
      </c>
      <c r="I66" s="21">
        <v>99</v>
      </c>
      <c r="J66" s="41">
        <f t="shared" si="1"/>
        <v>49.5</v>
      </c>
      <c r="K66" s="41">
        <f t="shared" si="2"/>
        <v>60.09</v>
      </c>
      <c r="L66" s="20"/>
    </row>
    <row r="67" spans="1:12" s="33" customFormat="1" ht="15.95" customHeight="1">
      <c r="A67" s="20">
        <v>64</v>
      </c>
      <c r="B67" s="24" t="s">
        <v>348</v>
      </c>
      <c r="C67" s="24" t="s">
        <v>349</v>
      </c>
      <c r="D67" s="24">
        <v>33309</v>
      </c>
      <c r="E67" s="39"/>
      <c r="F67" s="20"/>
      <c r="G67" s="20">
        <v>1</v>
      </c>
      <c r="H67" s="40">
        <f t="shared" si="0"/>
        <v>3.53</v>
      </c>
      <c r="I67" s="21">
        <v>200</v>
      </c>
      <c r="J67" s="41">
        <f t="shared" si="1"/>
        <v>100</v>
      </c>
      <c r="K67" s="41">
        <f t="shared" si="2"/>
        <v>103.53</v>
      </c>
      <c r="L67" s="20"/>
    </row>
    <row r="68" spans="1:12" s="33" customFormat="1" ht="15.95" customHeight="1">
      <c r="A68" s="20">
        <v>65</v>
      </c>
      <c r="B68" s="24" t="s">
        <v>350</v>
      </c>
      <c r="C68" s="24" t="s">
        <v>15</v>
      </c>
      <c r="D68" s="24">
        <v>33410</v>
      </c>
      <c r="E68" s="39"/>
      <c r="F68" s="20"/>
      <c r="G68" s="20">
        <v>0</v>
      </c>
      <c r="H68" s="40">
        <f t="shared" si="0"/>
        <v>0</v>
      </c>
      <c r="I68" s="21">
        <v>0</v>
      </c>
      <c r="J68" s="41">
        <f t="shared" si="1"/>
        <v>0</v>
      </c>
      <c r="K68" s="41">
        <f t="shared" si="2"/>
        <v>0</v>
      </c>
      <c r="L68" s="20"/>
    </row>
    <row r="69" spans="1:12" s="33" customFormat="1" ht="15.95" customHeight="1">
      <c r="A69" s="20">
        <v>66</v>
      </c>
      <c r="B69" s="22" t="s">
        <v>351</v>
      </c>
      <c r="C69" s="22" t="s">
        <v>352</v>
      </c>
      <c r="D69" s="22">
        <v>33411</v>
      </c>
      <c r="E69" s="23"/>
      <c r="F69" s="20">
        <v>315</v>
      </c>
      <c r="G69" s="20">
        <v>1</v>
      </c>
      <c r="H69" s="40">
        <f t="shared" ref="H69:H132" si="3">SUM(G69*3.53)</f>
        <v>3.53</v>
      </c>
      <c r="I69" s="21">
        <v>5</v>
      </c>
      <c r="J69" s="41">
        <f t="shared" ref="J69:J132" si="4">SUM(I69*0.5)</f>
        <v>2.5</v>
      </c>
      <c r="K69" s="41">
        <f t="shared" si="2"/>
        <v>321.02999999999997</v>
      </c>
      <c r="L69" s="20"/>
    </row>
    <row r="70" spans="1:12" s="33" customFormat="1" ht="15.95" customHeight="1">
      <c r="A70" s="20">
        <v>67</v>
      </c>
      <c r="B70" s="20" t="s">
        <v>353</v>
      </c>
      <c r="C70" s="43" t="s">
        <v>66</v>
      </c>
      <c r="D70" s="43">
        <v>34101</v>
      </c>
      <c r="E70" s="20"/>
      <c r="F70" s="20"/>
      <c r="G70" s="20">
        <v>7</v>
      </c>
      <c r="H70" s="40">
        <f t="shared" si="3"/>
        <v>24.709999999999997</v>
      </c>
      <c r="I70" s="21">
        <v>178</v>
      </c>
      <c r="J70" s="41">
        <f t="shared" si="4"/>
        <v>89</v>
      </c>
      <c r="K70" s="41">
        <f t="shared" si="2"/>
        <v>113.71</v>
      </c>
      <c r="L70" s="20"/>
    </row>
    <row r="71" spans="1:12" s="33" customFormat="1" ht="15.95" customHeight="1">
      <c r="A71" s="20">
        <v>68</v>
      </c>
      <c r="B71" s="20" t="s">
        <v>354</v>
      </c>
      <c r="C71" s="43" t="s">
        <v>86</v>
      </c>
      <c r="D71" s="43">
        <v>34102</v>
      </c>
      <c r="E71" s="20"/>
      <c r="F71" s="20"/>
      <c r="G71" s="20">
        <v>11</v>
      </c>
      <c r="H71" s="40">
        <f t="shared" si="3"/>
        <v>38.83</v>
      </c>
      <c r="I71" s="21">
        <v>202</v>
      </c>
      <c r="J71" s="41">
        <f t="shared" si="4"/>
        <v>101</v>
      </c>
      <c r="K71" s="41">
        <f t="shared" ref="K71:K134" si="5">SUM(F71+H71+J71)</f>
        <v>139.82999999999998</v>
      </c>
      <c r="L71" s="20"/>
    </row>
    <row r="72" spans="1:12" s="33" customFormat="1" ht="15.95" customHeight="1">
      <c r="A72" s="20">
        <v>69</v>
      </c>
      <c r="B72" s="20" t="s">
        <v>354</v>
      </c>
      <c r="C72" s="43" t="s">
        <v>81</v>
      </c>
      <c r="D72" s="43">
        <v>34203</v>
      </c>
      <c r="E72" s="20"/>
      <c r="F72" s="20"/>
      <c r="G72" s="20">
        <v>10</v>
      </c>
      <c r="H72" s="40">
        <f t="shared" si="3"/>
        <v>35.299999999999997</v>
      </c>
      <c r="I72" s="21">
        <v>234</v>
      </c>
      <c r="J72" s="41">
        <f t="shared" si="4"/>
        <v>117</v>
      </c>
      <c r="K72" s="41">
        <f t="shared" si="5"/>
        <v>152.30000000000001</v>
      </c>
      <c r="L72" s="20"/>
    </row>
    <row r="73" spans="1:12" s="33" customFormat="1" ht="15.95" customHeight="1">
      <c r="A73" s="20">
        <v>70</v>
      </c>
      <c r="B73" s="20" t="s">
        <v>354</v>
      </c>
      <c r="C73" s="43" t="s">
        <v>69</v>
      </c>
      <c r="D73" s="43">
        <v>34306</v>
      </c>
      <c r="E73" s="20"/>
      <c r="F73" s="20"/>
      <c r="G73" s="20">
        <v>0</v>
      </c>
      <c r="H73" s="40">
        <f t="shared" si="3"/>
        <v>0</v>
      </c>
      <c r="I73" s="21">
        <v>0</v>
      </c>
      <c r="J73" s="41">
        <f t="shared" si="4"/>
        <v>0</v>
      </c>
      <c r="K73" s="41">
        <f t="shared" si="5"/>
        <v>0</v>
      </c>
      <c r="L73" s="20"/>
    </row>
    <row r="74" spans="1:12" s="33" customFormat="1" ht="15.95" customHeight="1">
      <c r="A74" s="20">
        <v>71</v>
      </c>
      <c r="B74" s="22" t="s">
        <v>355</v>
      </c>
      <c r="C74" s="22" t="s">
        <v>356</v>
      </c>
      <c r="D74" s="22">
        <v>34407</v>
      </c>
      <c r="E74" s="23"/>
      <c r="F74" s="20"/>
      <c r="G74" s="20">
        <v>44</v>
      </c>
      <c r="H74" s="40">
        <f t="shared" si="3"/>
        <v>155.32</v>
      </c>
      <c r="I74" s="21">
        <v>98</v>
      </c>
      <c r="J74" s="41">
        <f t="shared" si="4"/>
        <v>49</v>
      </c>
      <c r="K74" s="41">
        <f t="shared" si="5"/>
        <v>204.32</v>
      </c>
      <c r="L74" s="20"/>
    </row>
    <row r="75" spans="1:12" s="33" customFormat="1" ht="15.95" customHeight="1">
      <c r="A75" s="20">
        <v>72</v>
      </c>
      <c r="B75" s="24" t="s">
        <v>357</v>
      </c>
      <c r="C75" s="24" t="s">
        <v>22</v>
      </c>
      <c r="D75" s="24">
        <v>34408</v>
      </c>
      <c r="E75" s="39"/>
      <c r="F75" s="20"/>
      <c r="G75" s="20">
        <v>13</v>
      </c>
      <c r="H75" s="40">
        <f t="shared" si="3"/>
        <v>45.89</v>
      </c>
      <c r="I75" s="21">
        <v>21</v>
      </c>
      <c r="J75" s="41">
        <f t="shared" si="4"/>
        <v>10.5</v>
      </c>
      <c r="K75" s="41">
        <f t="shared" si="5"/>
        <v>56.39</v>
      </c>
      <c r="L75" s="20"/>
    </row>
    <row r="76" spans="1:12" s="33" customFormat="1" ht="15.95" customHeight="1">
      <c r="A76" s="20">
        <v>73</v>
      </c>
      <c r="B76" s="20" t="s">
        <v>358</v>
      </c>
      <c r="C76" s="20" t="s">
        <v>359</v>
      </c>
      <c r="D76" s="20">
        <v>35102</v>
      </c>
      <c r="E76" s="20"/>
      <c r="F76" s="20">
        <v>315</v>
      </c>
      <c r="G76" s="20">
        <v>34</v>
      </c>
      <c r="H76" s="40">
        <f t="shared" si="3"/>
        <v>120.02</v>
      </c>
      <c r="I76" s="21">
        <v>15</v>
      </c>
      <c r="J76" s="41">
        <f t="shared" si="4"/>
        <v>7.5</v>
      </c>
      <c r="K76" s="41">
        <f t="shared" si="5"/>
        <v>442.52</v>
      </c>
      <c r="L76" s="20"/>
    </row>
    <row r="77" spans="1:12" s="33" customFormat="1" ht="15.95" customHeight="1">
      <c r="A77" s="20">
        <v>74</v>
      </c>
      <c r="B77" s="24" t="s">
        <v>358</v>
      </c>
      <c r="C77" s="24" t="s">
        <v>50</v>
      </c>
      <c r="D77" s="24">
        <v>35103</v>
      </c>
      <c r="E77" s="39"/>
      <c r="F77" s="20"/>
      <c r="G77" s="20">
        <v>20</v>
      </c>
      <c r="H77" s="40">
        <f t="shared" si="3"/>
        <v>70.599999999999994</v>
      </c>
      <c r="I77" s="21">
        <v>60</v>
      </c>
      <c r="J77" s="41">
        <f t="shared" si="4"/>
        <v>30</v>
      </c>
      <c r="K77" s="41">
        <f t="shared" si="5"/>
        <v>100.6</v>
      </c>
      <c r="L77" s="20"/>
    </row>
    <row r="78" spans="1:12" s="33" customFormat="1" ht="15.95" customHeight="1">
      <c r="A78" s="20">
        <v>75</v>
      </c>
      <c r="B78" s="24" t="s">
        <v>360</v>
      </c>
      <c r="C78" s="24" t="s">
        <v>34</v>
      </c>
      <c r="D78" s="24">
        <v>35204</v>
      </c>
      <c r="E78" s="39"/>
      <c r="F78" s="20"/>
      <c r="G78" s="20">
        <v>10</v>
      </c>
      <c r="H78" s="40">
        <f t="shared" si="3"/>
        <v>35.299999999999997</v>
      </c>
      <c r="I78" s="21">
        <v>107</v>
      </c>
      <c r="J78" s="41">
        <f t="shared" si="4"/>
        <v>53.5</v>
      </c>
      <c r="K78" s="41">
        <f t="shared" si="5"/>
        <v>88.8</v>
      </c>
      <c r="L78" s="20"/>
    </row>
    <row r="79" spans="1:12" s="33" customFormat="1" ht="15.95" customHeight="1">
      <c r="A79" s="20">
        <v>76</v>
      </c>
      <c r="B79" s="24" t="s">
        <v>361</v>
      </c>
      <c r="C79" s="24" t="s">
        <v>362</v>
      </c>
      <c r="D79" s="24">
        <v>35205</v>
      </c>
      <c r="E79" s="39"/>
      <c r="F79" s="20"/>
      <c r="G79" s="20">
        <v>5</v>
      </c>
      <c r="H79" s="40">
        <f t="shared" si="3"/>
        <v>17.649999999999999</v>
      </c>
      <c r="I79" s="21">
        <v>155</v>
      </c>
      <c r="J79" s="41">
        <f t="shared" si="4"/>
        <v>77.5</v>
      </c>
      <c r="K79" s="41">
        <f t="shared" si="5"/>
        <v>95.15</v>
      </c>
      <c r="L79" s="20"/>
    </row>
    <row r="80" spans="1:12" s="33" customFormat="1" ht="15.95" customHeight="1">
      <c r="A80" s="20">
        <v>77</v>
      </c>
      <c r="B80" s="24" t="s">
        <v>363</v>
      </c>
      <c r="C80" s="24" t="s">
        <v>31</v>
      </c>
      <c r="D80" s="24">
        <v>35206</v>
      </c>
      <c r="E80" s="39"/>
      <c r="F80" s="20"/>
      <c r="G80" s="20">
        <v>22</v>
      </c>
      <c r="H80" s="40">
        <f t="shared" si="3"/>
        <v>77.66</v>
      </c>
      <c r="I80" s="21">
        <v>168</v>
      </c>
      <c r="J80" s="41">
        <f t="shared" si="4"/>
        <v>84</v>
      </c>
      <c r="K80" s="41">
        <f t="shared" si="5"/>
        <v>161.66</v>
      </c>
      <c r="L80" s="20"/>
    </row>
    <row r="81" spans="1:12" s="33" customFormat="1" ht="15.95" customHeight="1">
      <c r="A81" s="20">
        <v>78</v>
      </c>
      <c r="B81" s="20" t="s">
        <v>364</v>
      </c>
      <c r="C81" s="43" t="s">
        <v>71</v>
      </c>
      <c r="D81" s="43">
        <v>35307</v>
      </c>
      <c r="E81" s="20"/>
      <c r="F81" s="20"/>
      <c r="G81" s="20">
        <v>18</v>
      </c>
      <c r="H81" s="40">
        <f t="shared" si="3"/>
        <v>63.54</v>
      </c>
      <c r="I81" s="21">
        <v>135</v>
      </c>
      <c r="J81" s="41">
        <f t="shared" si="4"/>
        <v>67.5</v>
      </c>
      <c r="K81" s="41">
        <f t="shared" si="5"/>
        <v>131.04</v>
      </c>
      <c r="L81" s="20"/>
    </row>
    <row r="82" spans="1:12" s="33" customFormat="1" ht="15.95" customHeight="1">
      <c r="A82" s="20">
        <v>79</v>
      </c>
      <c r="B82" s="24" t="s">
        <v>365</v>
      </c>
      <c r="C82" s="24" t="s">
        <v>366</v>
      </c>
      <c r="D82" s="24">
        <v>35308</v>
      </c>
      <c r="E82" s="39"/>
      <c r="F82" s="20"/>
      <c r="G82" s="20">
        <v>0</v>
      </c>
      <c r="H82" s="40">
        <f t="shared" si="3"/>
        <v>0</v>
      </c>
      <c r="I82" s="21">
        <v>0</v>
      </c>
      <c r="J82" s="41">
        <f t="shared" si="4"/>
        <v>0</v>
      </c>
      <c r="K82" s="41">
        <f t="shared" si="5"/>
        <v>0</v>
      </c>
      <c r="L82" s="20"/>
    </row>
    <row r="83" spans="1:12" s="33" customFormat="1" ht="15.95" customHeight="1">
      <c r="A83" s="20">
        <v>80</v>
      </c>
      <c r="B83" s="24" t="s">
        <v>367</v>
      </c>
      <c r="C83" s="24" t="s">
        <v>368</v>
      </c>
      <c r="D83" s="24">
        <v>35309</v>
      </c>
      <c r="E83" s="39"/>
      <c r="F83" s="20"/>
      <c r="G83" s="20">
        <v>5</v>
      </c>
      <c r="H83" s="40">
        <f t="shared" si="3"/>
        <v>17.649999999999999</v>
      </c>
      <c r="I83" s="21">
        <v>262</v>
      </c>
      <c r="J83" s="41">
        <f t="shared" si="4"/>
        <v>131</v>
      </c>
      <c r="K83" s="41">
        <f t="shared" si="5"/>
        <v>148.65</v>
      </c>
      <c r="L83" s="20"/>
    </row>
    <row r="84" spans="1:12" s="33" customFormat="1" ht="15.95" customHeight="1">
      <c r="A84" s="20">
        <v>81</v>
      </c>
      <c r="B84" s="24" t="s">
        <v>365</v>
      </c>
      <c r="C84" s="24" t="s">
        <v>23</v>
      </c>
      <c r="D84" s="24">
        <v>35410</v>
      </c>
      <c r="E84" s="39"/>
      <c r="F84" s="20"/>
      <c r="G84" s="20">
        <v>3</v>
      </c>
      <c r="H84" s="40">
        <f t="shared" si="3"/>
        <v>10.59</v>
      </c>
      <c r="I84" s="21">
        <v>102</v>
      </c>
      <c r="J84" s="41">
        <f t="shared" si="4"/>
        <v>51</v>
      </c>
      <c r="K84" s="41">
        <f t="shared" si="5"/>
        <v>61.59</v>
      </c>
      <c r="L84" s="20"/>
    </row>
    <row r="85" spans="1:12" s="33" customFormat="1" ht="15.95" customHeight="1">
      <c r="A85" s="20">
        <v>82</v>
      </c>
      <c r="B85" s="24" t="s">
        <v>369</v>
      </c>
      <c r="C85" s="24" t="s">
        <v>48</v>
      </c>
      <c r="D85" s="24">
        <v>35411</v>
      </c>
      <c r="E85" s="20"/>
      <c r="F85" s="20">
        <v>315</v>
      </c>
      <c r="G85" s="20">
        <v>2</v>
      </c>
      <c r="H85" s="40">
        <f t="shared" si="3"/>
        <v>7.06</v>
      </c>
      <c r="I85" s="21">
        <v>501</v>
      </c>
      <c r="J85" s="41">
        <f t="shared" si="4"/>
        <v>250.5</v>
      </c>
      <c r="K85" s="41">
        <f t="shared" si="5"/>
        <v>572.55999999999995</v>
      </c>
      <c r="L85" s="20"/>
    </row>
    <row r="86" spans="1:12" s="33" customFormat="1" ht="15.95" customHeight="1">
      <c r="A86" s="20">
        <v>83</v>
      </c>
      <c r="B86" s="24" t="s">
        <v>370</v>
      </c>
      <c r="C86" s="24" t="s">
        <v>371</v>
      </c>
      <c r="D86" s="24">
        <v>35412</v>
      </c>
      <c r="E86" s="39"/>
      <c r="F86" s="20"/>
      <c r="G86" s="20">
        <v>38</v>
      </c>
      <c r="H86" s="40">
        <f t="shared" si="3"/>
        <v>134.13999999999999</v>
      </c>
      <c r="I86" s="21">
        <v>290</v>
      </c>
      <c r="J86" s="41">
        <f t="shared" si="4"/>
        <v>145</v>
      </c>
      <c r="K86" s="41">
        <f t="shared" si="5"/>
        <v>279.14</v>
      </c>
      <c r="L86" s="20"/>
    </row>
    <row r="87" spans="1:12" s="33" customFormat="1" ht="15.95" customHeight="1">
      <c r="A87" s="20">
        <v>84</v>
      </c>
      <c r="B87" s="24" t="s">
        <v>372</v>
      </c>
      <c r="C87" s="24" t="s">
        <v>373</v>
      </c>
      <c r="D87" s="24">
        <v>41101</v>
      </c>
      <c r="E87" s="39"/>
      <c r="F87" s="20"/>
      <c r="G87" s="20">
        <v>15</v>
      </c>
      <c r="H87" s="40">
        <f t="shared" si="3"/>
        <v>52.949999999999996</v>
      </c>
      <c r="I87" s="21">
        <v>201</v>
      </c>
      <c r="J87" s="41">
        <f t="shared" si="4"/>
        <v>100.5</v>
      </c>
      <c r="K87" s="41">
        <f t="shared" si="5"/>
        <v>153.44999999999999</v>
      </c>
      <c r="L87" s="20"/>
    </row>
    <row r="88" spans="1:12" s="33" customFormat="1" ht="15.95" customHeight="1">
      <c r="A88" s="20">
        <v>85</v>
      </c>
      <c r="B88" s="24" t="s">
        <v>374</v>
      </c>
      <c r="C88" s="24" t="s">
        <v>35</v>
      </c>
      <c r="D88" s="24">
        <v>41102</v>
      </c>
      <c r="E88" s="39"/>
      <c r="F88" s="20"/>
      <c r="G88" s="20">
        <v>60</v>
      </c>
      <c r="H88" s="40">
        <f t="shared" si="3"/>
        <v>211.79999999999998</v>
      </c>
      <c r="I88" s="21">
        <v>525</v>
      </c>
      <c r="J88" s="41">
        <f t="shared" si="4"/>
        <v>262.5</v>
      </c>
      <c r="K88" s="41">
        <f t="shared" si="5"/>
        <v>474.29999999999995</v>
      </c>
      <c r="L88" s="20"/>
    </row>
    <row r="89" spans="1:12" s="33" customFormat="1" ht="15.95" customHeight="1">
      <c r="A89" s="20">
        <v>86</v>
      </c>
      <c r="B89" s="20" t="s">
        <v>375</v>
      </c>
      <c r="C89" s="43" t="s">
        <v>68</v>
      </c>
      <c r="D89" s="43">
        <v>41203</v>
      </c>
      <c r="E89" s="20"/>
      <c r="F89" s="20"/>
      <c r="G89" s="20">
        <v>15</v>
      </c>
      <c r="H89" s="40">
        <f t="shared" si="3"/>
        <v>52.949999999999996</v>
      </c>
      <c r="I89" s="21">
        <v>70</v>
      </c>
      <c r="J89" s="41">
        <f t="shared" si="4"/>
        <v>35</v>
      </c>
      <c r="K89" s="41">
        <f t="shared" si="5"/>
        <v>87.949999999999989</v>
      </c>
      <c r="L89" s="20"/>
    </row>
    <row r="90" spans="1:12" s="33" customFormat="1" ht="15.95" customHeight="1">
      <c r="A90" s="20">
        <v>87</v>
      </c>
      <c r="B90" s="24" t="s">
        <v>376</v>
      </c>
      <c r="C90" s="24" t="s">
        <v>37</v>
      </c>
      <c r="D90" s="24">
        <v>41204</v>
      </c>
      <c r="E90" s="39"/>
      <c r="F90" s="20"/>
      <c r="G90" s="20">
        <v>0</v>
      </c>
      <c r="H90" s="40">
        <f t="shared" si="3"/>
        <v>0</v>
      </c>
      <c r="I90" s="21">
        <v>0</v>
      </c>
      <c r="J90" s="41">
        <f t="shared" si="4"/>
        <v>0</v>
      </c>
      <c r="K90" s="41">
        <f t="shared" si="5"/>
        <v>0</v>
      </c>
      <c r="L90" s="20"/>
    </row>
    <row r="91" spans="1:12" s="33" customFormat="1" ht="15.95" customHeight="1">
      <c r="A91" s="20">
        <v>88</v>
      </c>
      <c r="B91" s="24" t="s">
        <v>330</v>
      </c>
      <c r="C91" s="24" t="s">
        <v>4</v>
      </c>
      <c r="D91" s="24">
        <v>41305</v>
      </c>
      <c r="E91" s="39"/>
      <c r="F91" s="20"/>
      <c r="G91" s="20">
        <v>0</v>
      </c>
      <c r="H91" s="40">
        <f t="shared" si="3"/>
        <v>0</v>
      </c>
      <c r="I91" s="21">
        <v>0</v>
      </c>
      <c r="J91" s="41">
        <f t="shared" si="4"/>
        <v>0</v>
      </c>
      <c r="K91" s="41">
        <f t="shared" si="5"/>
        <v>0</v>
      </c>
      <c r="L91" s="20"/>
    </row>
    <row r="92" spans="1:12" s="33" customFormat="1" ht="15.95" customHeight="1">
      <c r="A92" s="20">
        <v>89</v>
      </c>
      <c r="B92" s="24" t="s">
        <v>377</v>
      </c>
      <c r="C92" s="24" t="s">
        <v>378</v>
      </c>
      <c r="D92" s="24">
        <v>41306</v>
      </c>
      <c r="E92" s="39"/>
      <c r="F92" s="20"/>
      <c r="G92" s="20">
        <v>38</v>
      </c>
      <c r="H92" s="40">
        <f t="shared" si="3"/>
        <v>134.13999999999999</v>
      </c>
      <c r="I92" s="21">
        <v>311</v>
      </c>
      <c r="J92" s="41">
        <f t="shared" si="4"/>
        <v>155.5</v>
      </c>
      <c r="K92" s="41">
        <f t="shared" si="5"/>
        <v>289.64</v>
      </c>
      <c r="L92" s="20"/>
    </row>
    <row r="93" spans="1:12" s="33" customFormat="1" ht="15.95" customHeight="1">
      <c r="A93" s="20">
        <v>90</v>
      </c>
      <c r="B93" s="24" t="s">
        <v>379</v>
      </c>
      <c r="C93" s="24" t="s">
        <v>380</v>
      </c>
      <c r="D93" s="24">
        <v>41407</v>
      </c>
      <c r="E93" s="39"/>
      <c r="F93" s="20"/>
      <c r="G93" s="20">
        <v>10</v>
      </c>
      <c r="H93" s="40">
        <f t="shared" si="3"/>
        <v>35.299999999999997</v>
      </c>
      <c r="I93" s="21">
        <v>162</v>
      </c>
      <c r="J93" s="41">
        <f t="shared" si="4"/>
        <v>81</v>
      </c>
      <c r="K93" s="41">
        <f t="shared" si="5"/>
        <v>116.3</v>
      </c>
      <c r="L93" s="20"/>
    </row>
    <row r="94" spans="1:12" s="33" customFormat="1" ht="15.95" customHeight="1">
      <c r="A94" s="20">
        <v>91</v>
      </c>
      <c r="B94" s="24" t="s">
        <v>381</v>
      </c>
      <c r="C94" s="24" t="s">
        <v>30</v>
      </c>
      <c r="D94" s="24">
        <v>41408</v>
      </c>
      <c r="E94" s="39"/>
      <c r="F94" s="20"/>
      <c r="G94" s="20">
        <v>12</v>
      </c>
      <c r="H94" s="40">
        <f t="shared" si="3"/>
        <v>42.36</v>
      </c>
      <c r="I94" s="21">
        <v>347</v>
      </c>
      <c r="J94" s="41">
        <f t="shared" si="4"/>
        <v>173.5</v>
      </c>
      <c r="K94" s="41">
        <f t="shared" si="5"/>
        <v>215.86</v>
      </c>
      <c r="L94" s="20"/>
    </row>
    <row r="95" spans="1:12" s="33" customFormat="1" ht="15.95" customHeight="1">
      <c r="A95" s="20">
        <v>92</v>
      </c>
      <c r="B95" s="24" t="s">
        <v>382</v>
      </c>
      <c r="C95" s="24" t="s">
        <v>9</v>
      </c>
      <c r="D95" s="24">
        <v>41509</v>
      </c>
      <c r="E95" s="39"/>
      <c r="F95" s="20"/>
      <c r="G95" s="20">
        <v>15</v>
      </c>
      <c r="H95" s="40">
        <f t="shared" si="3"/>
        <v>52.949999999999996</v>
      </c>
      <c r="I95" s="21">
        <v>236</v>
      </c>
      <c r="J95" s="41">
        <f t="shared" si="4"/>
        <v>118</v>
      </c>
      <c r="K95" s="41">
        <f t="shared" si="5"/>
        <v>170.95</v>
      </c>
      <c r="L95" s="20"/>
    </row>
    <row r="96" spans="1:12" s="33" customFormat="1" ht="15.95" customHeight="1">
      <c r="A96" s="20">
        <v>93</v>
      </c>
      <c r="B96" s="24" t="s">
        <v>383</v>
      </c>
      <c r="C96" s="24" t="s">
        <v>29</v>
      </c>
      <c r="D96" s="24">
        <v>41510</v>
      </c>
      <c r="E96" s="39"/>
      <c r="F96" s="20"/>
      <c r="G96" s="20">
        <v>53</v>
      </c>
      <c r="H96" s="40">
        <f t="shared" si="3"/>
        <v>187.09</v>
      </c>
      <c r="I96" s="21">
        <v>580</v>
      </c>
      <c r="J96" s="41">
        <f t="shared" si="4"/>
        <v>290</v>
      </c>
      <c r="K96" s="41">
        <f t="shared" si="5"/>
        <v>477.09000000000003</v>
      </c>
      <c r="L96" s="20"/>
    </row>
    <row r="97" spans="1:12" s="33" customFormat="1" ht="15.95" customHeight="1">
      <c r="A97" s="20">
        <v>94</v>
      </c>
      <c r="B97" s="24" t="s">
        <v>384</v>
      </c>
      <c r="C97" s="24" t="s">
        <v>44</v>
      </c>
      <c r="D97" s="24">
        <v>42101</v>
      </c>
      <c r="E97" s="39"/>
      <c r="F97" s="20"/>
      <c r="G97" s="20">
        <v>26</v>
      </c>
      <c r="H97" s="40">
        <f t="shared" si="3"/>
        <v>91.78</v>
      </c>
      <c r="I97" s="21">
        <v>208</v>
      </c>
      <c r="J97" s="41">
        <f t="shared" si="4"/>
        <v>104</v>
      </c>
      <c r="K97" s="41">
        <f t="shared" si="5"/>
        <v>195.78</v>
      </c>
      <c r="L97" s="20"/>
    </row>
    <row r="98" spans="1:12" s="33" customFormat="1" ht="15.95" customHeight="1">
      <c r="A98" s="20">
        <v>95</v>
      </c>
      <c r="B98" s="24" t="s">
        <v>385</v>
      </c>
      <c r="C98" s="24" t="s">
        <v>11</v>
      </c>
      <c r="D98" s="24">
        <v>42102</v>
      </c>
      <c r="E98" s="39"/>
      <c r="F98" s="20"/>
      <c r="G98" s="20">
        <v>1</v>
      </c>
      <c r="H98" s="40">
        <f t="shared" si="3"/>
        <v>3.53</v>
      </c>
      <c r="I98" s="21">
        <v>59</v>
      </c>
      <c r="J98" s="41">
        <f t="shared" si="4"/>
        <v>29.5</v>
      </c>
      <c r="K98" s="41">
        <f t="shared" si="5"/>
        <v>33.03</v>
      </c>
      <c r="L98" s="20"/>
    </row>
    <row r="99" spans="1:12" s="33" customFormat="1" ht="15.95" customHeight="1">
      <c r="A99" s="20">
        <v>96</v>
      </c>
      <c r="B99" s="24" t="s">
        <v>315</v>
      </c>
      <c r="C99" s="24" t="s">
        <v>7</v>
      </c>
      <c r="D99" s="24">
        <v>42203</v>
      </c>
      <c r="E99" s="39"/>
      <c r="F99" s="20"/>
      <c r="G99" s="20">
        <v>12</v>
      </c>
      <c r="H99" s="40">
        <f t="shared" si="3"/>
        <v>42.36</v>
      </c>
      <c r="I99" s="21">
        <v>246</v>
      </c>
      <c r="J99" s="41">
        <f t="shared" si="4"/>
        <v>123</v>
      </c>
      <c r="K99" s="41">
        <f t="shared" si="5"/>
        <v>165.36</v>
      </c>
      <c r="L99" s="20"/>
    </row>
    <row r="100" spans="1:12" s="33" customFormat="1" ht="15.95" customHeight="1">
      <c r="A100" s="20">
        <v>97</v>
      </c>
      <c r="B100" s="20" t="s">
        <v>299</v>
      </c>
      <c r="C100" s="24" t="s">
        <v>386</v>
      </c>
      <c r="D100" s="24">
        <v>42204</v>
      </c>
      <c r="E100" s="39"/>
      <c r="F100" s="20"/>
      <c r="G100" s="20">
        <v>1</v>
      </c>
      <c r="H100" s="40">
        <f t="shared" si="3"/>
        <v>3.53</v>
      </c>
      <c r="I100" s="21">
        <v>37</v>
      </c>
      <c r="J100" s="41">
        <f t="shared" si="4"/>
        <v>18.5</v>
      </c>
      <c r="K100" s="41">
        <f t="shared" si="5"/>
        <v>22.03</v>
      </c>
      <c r="L100" s="20"/>
    </row>
    <row r="101" spans="1:12" s="33" customFormat="1" ht="15.95" customHeight="1">
      <c r="A101" s="20">
        <v>98</v>
      </c>
      <c r="B101" s="24" t="s">
        <v>387</v>
      </c>
      <c r="C101" s="43" t="s">
        <v>388</v>
      </c>
      <c r="D101" s="43">
        <v>42305</v>
      </c>
      <c r="E101" s="20"/>
      <c r="F101" s="20"/>
      <c r="G101" s="20">
        <v>17</v>
      </c>
      <c r="H101" s="40">
        <f t="shared" si="3"/>
        <v>60.01</v>
      </c>
      <c r="I101" s="21">
        <v>367</v>
      </c>
      <c r="J101" s="41">
        <f t="shared" si="4"/>
        <v>183.5</v>
      </c>
      <c r="K101" s="41">
        <f t="shared" si="5"/>
        <v>243.51</v>
      </c>
      <c r="L101" s="20"/>
    </row>
    <row r="102" spans="1:12" s="33" customFormat="1" ht="15.95" customHeight="1">
      <c r="A102" s="20">
        <v>99</v>
      </c>
      <c r="B102" s="24" t="s">
        <v>387</v>
      </c>
      <c r="C102" s="24" t="s">
        <v>389</v>
      </c>
      <c r="D102" s="24">
        <v>42306</v>
      </c>
      <c r="E102" s="39"/>
      <c r="F102" s="20"/>
      <c r="G102" s="20">
        <v>24</v>
      </c>
      <c r="H102" s="40">
        <f t="shared" si="3"/>
        <v>84.72</v>
      </c>
      <c r="I102" s="21">
        <v>377</v>
      </c>
      <c r="J102" s="41">
        <f t="shared" si="4"/>
        <v>188.5</v>
      </c>
      <c r="K102" s="41">
        <f t="shared" si="5"/>
        <v>273.22000000000003</v>
      </c>
      <c r="L102" s="20"/>
    </row>
    <row r="103" spans="1:12" s="33" customFormat="1" ht="15.95" customHeight="1">
      <c r="A103" s="20">
        <v>100</v>
      </c>
      <c r="B103" s="24" t="s">
        <v>390</v>
      </c>
      <c r="C103" s="24" t="s">
        <v>17</v>
      </c>
      <c r="D103" s="24">
        <v>42407</v>
      </c>
      <c r="E103" s="39"/>
      <c r="F103" s="20"/>
      <c r="G103" s="20">
        <v>0</v>
      </c>
      <c r="H103" s="40">
        <f t="shared" si="3"/>
        <v>0</v>
      </c>
      <c r="I103" s="21">
        <v>0</v>
      </c>
      <c r="J103" s="41">
        <f t="shared" si="4"/>
        <v>0</v>
      </c>
      <c r="K103" s="41">
        <f t="shared" si="5"/>
        <v>0</v>
      </c>
      <c r="L103" s="20"/>
    </row>
    <row r="104" spans="1:12" s="33" customFormat="1" ht="15.95" customHeight="1">
      <c r="A104" s="20">
        <v>101</v>
      </c>
      <c r="B104" s="24" t="s">
        <v>391</v>
      </c>
      <c r="C104" s="24" t="s">
        <v>392</v>
      </c>
      <c r="D104" s="24">
        <v>42408</v>
      </c>
      <c r="E104" s="39"/>
      <c r="F104" s="20"/>
      <c r="G104" s="20">
        <v>37</v>
      </c>
      <c r="H104" s="40">
        <f t="shared" si="3"/>
        <v>130.60999999999999</v>
      </c>
      <c r="I104" s="21">
        <v>230</v>
      </c>
      <c r="J104" s="41">
        <f t="shared" si="4"/>
        <v>115</v>
      </c>
      <c r="K104" s="41">
        <f t="shared" si="5"/>
        <v>245.60999999999999</v>
      </c>
      <c r="L104" s="20"/>
    </row>
    <row r="105" spans="1:12" s="33" customFormat="1" ht="15.95" customHeight="1">
      <c r="A105" s="20">
        <v>102</v>
      </c>
      <c r="B105" s="24" t="s">
        <v>393</v>
      </c>
      <c r="C105" s="24" t="s">
        <v>56</v>
      </c>
      <c r="D105" s="24">
        <v>42509</v>
      </c>
      <c r="E105" s="39"/>
      <c r="F105" s="20"/>
      <c r="G105" s="20">
        <v>0</v>
      </c>
      <c r="H105" s="40">
        <f t="shared" si="3"/>
        <v>0</v>
      </c>
      <c r="I105" s="21">
        <v>0</v>
      </c>
      <c r="J105" s="41">
        <f t="shared" si="4"/>
        <v>0</v>
      </c>
      <c r="K105" s="41">
        <f t="shared" si="5"/>
        <v>0</v>
      </c>
      <c r="L105" s="20"/>
    </row>
    <row r="106" spans="1:12" s="33" customFormat="1" ht="15.95" customHeight="1">
      <c r="A106" s="20">
        <v>103</v>
      </c>
      <c r="B106" s="24" t="s">
        <v>394</v>
      </c>
      <c r="C106" s="24" t="s">
        <v>43</v>
      </c>
      <c r="D106" s="24">
        <v>42510</v>
      </c>
      <c r="E106" s="39"/>
      <c r="F106" s="20"/>
      <c r="G106" s="20">
        <v>19</v>
      </c>
      <c r="H106" s="40">
        <f t="shared" si="3"/>
        <v>67.069999999999993</v>
      </c>
      <c r="I106" s="21">
        <v>427</v>
      </c>
      <c r="J106" s="41">
        <f t="shared" si="4"/>
        <v>213.5</v>
      </c>
      <c r="K106" s="41">
        <f t="shared" si="5"/>
        <v>280.57</v>
      </c>
      <c r="L106" s="20"/>
    </row>
    <row r="107" spans="1:12" s="33" customFormat="1" ht="15.95" customHeight="1">
      <c r="A107" s="20">
        <v>104</v>
      </c>
      <c r="B107" s="20" t="s">
        <v>395</v>
      </c>
      <c r="C107" s="43" t="s">
        <v>77</v>
      </c>
      <c r="D107" s="43">
        <v>51101</v>
      </c>
      <c r="E107" s="20"/>
      <c r="F107" s="20"/>
      <c r="G107" s="20">
        <v>5</v>
      </c>
      <c r="H107" s="40">
        <f t="shared" si="3"/>
        <v>17.649999999999999</v>
      </c>
      <c r="I107" s="21">
        <v>184</v>
      </c>
      <c r="J107" s="41">
        <f t="shared" si="4"/>
        <v>92</v>
      </c>
      <c r="K107" s="41">
        <f t="shared" si="5"/>
        <v>109.65</v>
      </c>
      <c r="L107" s="20"/>
    </row>
    <row r="108" spans="1:12" s="33" customFormat="1" ht="15.95" customHeight="1">
      <c r="A108" s="20">
        <v>105</v>
      </c>
      <c r="B108" s="24" t="s">
        <v>396</v>
      </c>
      <c r="C108" s="24" t="s">
        <v>46</v>
      </c>
      <c r="D108" s="24">
        <v>51102</v>
      </c>
      <c r="E108" s="39"/>
      <c r="F108" s="20"/>
      <c r="G108" s="20">
        <v>44</v>
      </c>
      <c r="H108" s="40">
        <f t="shared" si="3"/>
        <v>155.32</v>
      </c>
      <c r="I108" s="21">
        <v>24</v>
      </c>
      <c r="J108" s="41">
        <f t="shared" si="4"/>
        <v>12</v>
      </c>
      <c r="K108" s="41">
        <f t="shared" si="5"/>
        <v>167.32</v>
      </c>
      <c r="L108" s="20"/>
    </row>
    <row r="109" spans="1:12" s="33" customFormat="1" ht="15.95" customHeight="1">
      <c r="A109" s="20">
        <v>106</v>
      </c>
      <c r="B109" s="20" t="s">
        <v>299</v>
      </c>
      <c r="C109" s="43" t="s">
        <v>397</v>
      </c>
      <c r="D109" s="43">
        <v>51203</v>
      </c>
      <c r="E109" s="20"/>
      <c r="F109" s="20"/>
      <c r="G109" s="20">
        <v>22</v>
      </c>
      <c r="H109" s="40">
        <f t="shared" si="3"/>
        <v>77.66</v>
      </c>
      <c r="I109" s="21">
        <v>146</v>
      </c>
      <c r="J109" s="41">
        <f t="shared" si="4"/>
        <v>73</v>
      </c>
      <c r="K109" s="41">
        <f t="shared" si="5"/>
        <v>150.66</v>
      </c>
      <c r="L109" s="20"/>
    </row>
    <row r="110" spans="1:12" s="33" customFormat="1" ht="15.95" customHeight="1">
      <c r="A110" s="20">
        <v>107</v>
      </c>
      <c r="B110" s="20" t="s">
        <v>299</v>
      </c>
      <c r="C110" s="43" t="s">
        <v>83</v>
      </c>
      <c r="D110" s="43">
        <v>51204</v>
      </c>
      <c r="E110" s="20"/>
      <c r="F110" s="20"/>
      <c r="G110" s="20">
        <v>83</v>
      </c>
      <c r="H110" s="40">
        <f t="shared" si="3"/>
        <v>292.99</v>
      </c>
      <c r="I110" s="21">
        <v>269</v>
      </c>
      <c r="J110" s="41">
        <f t="shared" si="4"/>
        <v>134.5</v>
      </c>
      <c r="K110" s="41">
        <f t="shared" si="5"/>
        <v>427.49</v>
      </c>
      <c r="L110" s="20"/>
    </row>
    <row r="111" spans="1:12" s="33" customFormat="1" ht="15.95" customHeight="1">
      <c r="A111" s="20">
        <v>108</v>
      </c>
      <c r="B111" s="24" t="s">
        <v>398</v>
      </c>
      <c r="C111" s="24" t="s">
        <v>399</v>
      </c>
      <c r="D111" s="24">
        <v>51305</v>
      </c>
      <c r="E111" s="39"/>
      <c r="F111" s="20"/>
      <c r="G111" s="20">
        <v>28</v>
      </c>
      <c r="H111" s="40">
        <f t="shared" si="3"/>
        <v>98.839999999999989</v>
      </c>
      <c r="I111" s="21">
        <v>111</v>
      </c>
      <c r="J111" s="41">
        <f t="shared" si="4"/>
        <v>55.5</v>
      </c>
      <c r="K111" s="41">
        <f t="shared" si="5"/>
        <v>154.33999999999997</v>
      </c>
      <c r="L111" s="20"/>
    </row>
    <row r="112" spans="1:12" s="33" customFormat="1" ht="15.95" customHeight="1">
      <c r="A112" s="20">
        <v>109</v>
      </c>
      <c r="B112" s="24" t="s">
        <v>398</v>
      </c>
      <c r="C112" s="24" t="s">
        <v>1</v>
      </c>
      <c r="D112" s="24">
        <v>51306</v>
      </c>
      <c r="E112" s="39"/>
      <c r="F112" s="20"/>
      <c r="G112" s="20">
        <v>20</v>
      </c>
      <c r="H112" s="40">
        <f t="shared" si="3"/>
        <v>70.599999999999994</v>
      </c>
      <c r="I112" s="21">
        <v>211</v>
      </c>
      <c r="J112" s="41">
        <f t="shared" si="4"/>
        <v>105.5</v>
      </c>
      <c r="K112" s="41">
        <f t="shared" si="5"/>
        <v>176.1</v>
      </c>
      <c r="L112" s="20"/>
    </row>
    <row r="113" spans="1:12" s="33" customFormat="1" ht="15.95" customHeight="1">
      <c r="A113" s="20">
        <v>110</v>
      </c>
      <c r="B113" s="24" t="s">
        <v>354</v>
      </c>
      <c r="C113" s="24" t="s">
        <v>25</v>
      </c>
      <c r="D113" s="24">
        <v>51407</v>
      </c>
      <c r="E113" s="39"/>
      <c r="F113" s="20"/>
      <c r="G113" s="20">
        <v>23</v>
      </c>
      <c r="H113" s="40">
        <f t="shared" si="3"/>
        <v>81.19</v>
      </c>
      <c r="I113" s="21">
        <v>239</v>
      </c>
      <c r="J113" s="41">
        <f t="shared" si="4"/>
        <v>119.5</v>
      </c>
      <c r="K113" s="41">
        <f t="shared" si="5"/>
        <v>200.69</v>
      </c>
      <c r="L113" s="20"/>
    </row>
    <row r="114" spans="1:12" s="33" customFormat="1" ht="15.95" customHeight="1">
      <c r="A114" s="20">
        <v>111</v>
      </c>
      <c r="B114" s="24" t="s">
        <v>400</v>
      </c>
      <c r="C114" s="24" t="s">
        <v>20</v>
      </c>
      <c r="D114" s="24">
        <v>51408</v>
      </c>
      <c r="E114" s="39"/>
      <c r="F114" s="20"/>
      <c r="G114" s="20">
        <v>22</v>
      </c>
      <c r="H114" s="40">
        <f t="shared" si="3"/>
        <v>77.66</v>
      </c>
      <c r="I114" s="21">
        <v>210</v>
      </c>
      <c r="J114" s="41">
        <f t="shared" si="4"/>
        <v>105</v>
      </c>
      <c r="K114" s="41">
        <f t="shared" si="5"/>
        <v>182.66</v>
      </c>
      <c r="L114" s="20"/>
    </row>
    <row r="115" spans="1:12" s="33" customFormat="1" ht="15.95" customHeight="1">
      <c r="A115" s="20">
        <v>112</v>
      </c>
      <c r="B115" s="24" t="s">
        <v>401</v>
      </c>
      <c r="C115" s="24" t="s">
        <v>402</v>
      </c>
      <c r="D115" s="24">
        <v>51509</v>
      </c>
      <c r="E115" s="39"/>
      <c r="F115" s="20"/>
      <c r="G115" s="20">
        <v>10</v>
      </c>
      <c r="H115" s="40">
        <f t="shared" si="3"/>
        <v>35.299999999999997</v>
      </c>
      <c r="I115" s="21">
        <v>108</v>
      </c>
      <c r="J115" s="41">
        <f t="shared" si="4"/>
        <v>54</v>
      </c>
      <c r="K115" s="41">
        <f t="shared" si="5"/>
        <v>89.3</v>
      </c>
      <c r="L115" s="20"/>
    </row>
    <row r="116" spans="1:12" s="33" customFormat="1" ht="15.95" customHeight="1">
      <c r="A116" s="20">
        <v>113</v>
      </c>
      <c r="B116" s="24" t="s">
        <v>403</v>
      </c>
      <c r="C116" s="24" t="s">
        <v>21</v>
      </c>
      <c r="D116" s="24">
        <v>51510</v>
      </c>
      <c r="E116" s="39"/>
      <c r="F116" s="20"/>
      <c r="G116" s="20">
        <v>0</v>
      </c>
      <c r="H116" s="40">
        <f t="shared" si="3"/>
        <v>0</v>
      </c>
      <c r="I116" s="21">
        <v>0</v>
      </c>
      <c r="J116" s="41">
        <f t="shared" si="4"/>
        <v>0</v>
      </c>
      <c r="K116" s="41">
        <f t="shared" si="5"/>
        <v>0</v>
      </c>
      <c r="L116" s="20"/>
    </row>
    <row r="117" spans="1:12" s="33" customFormat="1" ht="15.95" customHeight="1">
      <c r="A117" s="20">
        <v>114</v>
      </c>
      <c r="B117" s="20" t="s">
        <v>404</v>
      </c>
      <c r="C117" s="43" t="s">
        <v>91</v>
      </c>
      <c r="D117" s="43">
        <v>52101</v>
      </c>
      <c r="E117" s="20"/>
      <c r="F117" s="20"/>
      <c r="G117" s="20">
        <v>56</v>
      </c>
      <c r="H117" s="40">
        <f t="shared" si="3"/>
        <v>197.67999999999998</v>
      </c>
      <c r="I117" s="21">
        <v>13</v>
      </c>
      <c r="J117" s="41">
        <f t="shared" si="4"/>
        <v>6.5</v>
      </c>
      <c r="K117" s="41">
        <f t="shared" si="5"/>
        <v>204.17999999999998</v>
      </c>
      <c r="L117" s="20"/>
    </row>
    <row r="118" spans="1:12" s="33" customFormat="1" ht="15.95" customHeight="1">
      <c r="A118" s="20">
        <v>115</v>
      </c>
      <c r="B118" s="20" t="s">
        <v>405</v>
      </c>
      <c r="C118" s="43" t="s">
        <v>75</v>
      </c>
      <c r="D118" s="43">
        <v>52102</v>
      </c>
      <c r="E118" s="20"/>
      <c r="F118" s="20"/>
      <c r="G118" s="20">
        <v>14</v>
      </c>
      <c r="H118" s="40">
        <f t="shared" si="3"/>
        <v>49.419999999999995</v>
      </c>
      <c r="I118" s="21">
        <v>257</v>
      </c>
      <c r="J118" s="41">
        <f t="shared" si="4"/>
        <v>128.5</v>
      </c>
      <c r="K118" s="41">
        <f t="shared" si="5"/>
        <v>177.92</v>
      </c>
      <c r="L118" s="20"/>
    </row>
    <row r="119" spans="1:12" s="33" customFormat="1" ht="15.95" customHeight="1">
      <c r="A119" s="20">
        <v>116</v>
      </c>
      <c r="B119" s="20" t="s">
        <v>406</v>
      </c>
      <c r="C119" s="43" t="s">
        <v>72</v>
      </c>
      <c r="D119" s="43">
        <v>52203</v>
      </c>
      <c r="E119" s="20"/>
      <c r="F119" s="20"/>
      <c r="G119" s="20">
        <v>15</v>
      </c>
      <c r="H119" s="40">
        <f t="shared" si="3"/>
        <v>52.949999999999996</v>
      </c>
      <c r="I119" s="21">
        <v>221</v>
      </c>
      <c r="J119" s="41">
        <f t="shared" si="4"/>
        <v>110.5</v>
      </c>
      <c r="K119" s="41">
        <f t="shared" si="5"/>
        <v>163.44999999999999</v>
      </c>
      <c r="L119" s="20"/>
    </row>
    <row r="120" spans="1:12" s="33" customFormat="1" ht="15.95" customHeight="1">
      <c r="A120" s="20">
        <v>117</v>
      </c>
      <c r="B120" s="20" t="s">
        <v>407</v>
      </c>
      <c r="C120" s="43" t="s">
        <v>73</v>
      </c>
      <c r="D120" s="43">
        <v>52204</v>
      </c>
      <c r="E120" s="20"/>
      <c r="F120" s="20"/>
      <c r="G120" s="20">
        <v>11</v>
      </c>
      <c r="H120" s="40">
        <f t="shared" si="3"/>
        <v>38.83</v>
      </c>
      <c r="I120" s="21">
        <v>127</v>
      </c>
      <c r="J120" s="41">
        <f t="shared" si="4"/>
        <v>63.5</v>
      </c>
      <c r="K120" s="41">
        <f t="shared" si="5"/>
        <v>102.33</v>
      </c>
      <c r="L120" s="20"/>
    </row>
    <row r="121" spans="1:12" s="33" customFormat="1" ht="15.95" customHeight="1">
      <c r="A121" s="20">
        <v>118</v>
      </c>
      <c r="B121" s="20" t="s">
        <v>408</v>
      </c>
      <c r="C121" s="43" t="s">
        <v>88</v>
      </c>
      <c r="D121" s="43">
        <v>52305</v>
      </c>
      <c r="E121" s="20"/>
      <c r="F121" s="20"/>
      <c r="G121" s="20">
        <v>20</v>
      </c>
      <c r="H121" s="40">
        <f t="shared" si="3"/>
        <v>70.599999999999994</v>
      </c>
      <c r="I121" s="21">
        <v>207</v>
      </c>
      <c r="J121" s="41">
        <f t="shared" si="4"/>
        <v>103.5</v>
      </c>
      <c r="K121" s="41">
        <f t="shared" si="5"/>
        <v>174.1</v>
      </c>
      <c r="L121" s="20"/>
    </row>
    <row r="122" spans="1:12" s="33" customFormat="1" ht="15.95" customHeight="1">
      <c r="A122" s="20">
        <v>119</v>
      </c>
      <c r="B122" s="20" t="s">
        <v>299</v>
      </c>
      <c r="C122" s="43" t="s">
        <v>79</v>
      </c>
      <c r="D122" s="43">
        <v>52306</v>
      </c>
      <c r="E122" s="20"/>
      <c r="F122" s="20"/>
      <c r="G122" s="20">
        <v>43</v>
      </c>
      <c r="H122" s="40">
        <f t="shared" si="3"/>
        <v>151.79</v>
      </c>
      <c r="I122" s="21">
        <v>277</v>
      </c>
      <c r="J122" s="41">
        <f t="shared" si="4"/>
        <v>138.5</v>
      </c>
      <c r="K122" s="41">
        <f t="shared" si="5"/>
        <v>290.28999999999996</v>
      </c>
      <c r="L122" s="20"/>
    </row>
    <row r="123" spans="1:12" s="33" customFormat="1" ht="15.95" customHeight="1">
      <c r="A123" s="20">
        <v>120</v>
      </c>
      <c r="B123" s="20" t="s">
        <v>409</v>
      </c>
      <c r="C123" s="43" t="s">
        <v>84</v>
      </c>
      <c r="D123" s="43">
        <v>52407</v>
      </c>
      <c r="E123" s="20"/>
      <c r="F123" s="20"/>
      <c r="G123" s="20">
        <v>2</v>
      </c>
      <c r="H123" s="40">
        <f t="shared" si="3"/>
        <v>7.06</v>
      </c>
      <c r="I123" s="21">
        <v>110</v>
      </c>
      <c r="J123" s="41">
        <f t="shared" si="4"/>
        <v>55</v>
      </c>
      <c r="K123" s="41">
        <f t="shared" si="5"/>
        <v>62.06</v>
      </c>
      <c r="L123" s="20"/>
    </row>
    <row r="124" spans="1:12" s="33" customFormat="1" ht="15.95" customHeight="1">
      <c r="A124" s="20">
        <v>121</v>
      </c>
      <c r="B124" s="20" t="s">
        <v>410</v>
      </c>
      <c r="C124" s="43" t="s">
        <v>90</v>
      </c>
      <c r="D124" s="43">
        <v>52408</v>
      </c>
      <c r="E124" s="20"/>
      <c r="F124" s="20"/>
      <c r="G124" s="20">
        <v>39</v>
      </c>
      <c r="H124" s="40">
        <f t="shared" si="3"/>
        <v>137.66999999999999</v>
      </c>
      <c r="I124" s="21">
        <v>227</v>
      </c>
      <c r="J124" s="41">
        <f t="shared" si="4"/>
        <v>113.5</v>
      </c>
      <c r="K124" s="41">
        <f t="shared" si="5"/>
        <v>251.17</v>
      </c>
      <c r="L124" s="20"/>
    </row>
    <row r="125" spans="1:12" s="33" customFormat="1" ht="15.95" customHeight="1">
      <c r="A125" s="20">
        <v>122</v>
      </c>
      <c r="B125" s="24" t="s">
        <v>411</v>
      </c>
      <c r="C125" s="24" t="s">
        <v>18</v>
      </c>
      <c r="D125" s="24">
        <v>52509</v>
      </c>
      <c r="E125" s="39"/>
      <c r="F125" s="20"/>
      <c r="G125" s="20">
        <v>0</v>
      </c>
      <c r="H125" s="40">
        <f t="shared" si="3"/>
        <v>0</v>
      </c>
      <c r="I125" s="21">
        <v>2</v>
      </c>
      <c r="J125" s="41">
        <f t="shared" si="4"/>
        <v>1</v>
      </c>
      <c r="K125" s="41">
        <f t="shared" si="5"/>
        <v>1</v>
      </c>
      <c r="L125" s="20"/>
    </row>
    <row r="126" spans="1:12" s="33" customFormat="1" ht="15.95" customHeight="1">
      <c r="A126" s="20">
        <v>123</v>
      </c>
      <c r="B126" s="24" t="s">
        <v>412</v>
      </c>
      <c r="C126" s="24" t="s">
        <v>51</v>
      </c>
      <c r="D126" s="24">
        <v>52510</v>
      </c>
      <c r="E126" s="39"/>
      <c r="F126" s="20"/>
      <c r="G126" s="20">
        <v>0</v>
      </c>
      <c r="H126" s="40">
        <f t="shared" si="3"/>
        <v>0</v>
      </c>
      <c r="I126" s="21">
        <v>0</v>
      </c>
      <c r="J126" s="41">
        <f t="shared" si="4"/>
        <v>0</v>
      </c>
      <c r="K126" s="41">
        <f t="shared" si="5"/>
        <v>0</v>
      </c>
      <c r="L126" s="20"/>
    </row>
    <row r="127" spans="1:12" s="33" customFormat="1" ht="15.95" customHeight="1">
      <c r="A127" s="20">
        <v>124</v>
      </c>
      <c r="B127" s="24" t="s">
        <v>413</v>
      </c>
      <c r="C127" s="24" t="s">
        <v>5</v>
      </c>
      <c r="D127" s="24">
        <v>53101</v>
      </c>
      <c r="E127" s="39"/>
      <c r="F127" s="20"/>
      <c r="G127" s="20">
        <v>4</v>
      </c>
      <c r="H127" s="40">
        <f t="shared" si="3"/>
        <v>14.12</v>
      </c>
      <c r="I127" s="21">
        <v>140</v>
      </c>
      <c r="J127" s="41">
        <f t="shared" si="4"/>
        <v>70</v>
      </c>
      <c r="K127" s="41">
        <f t="shared" si="5"/>
        <v>84.12</v>
      </c>
      <c r="L127" s="20"/>
    </row>
    <row r="128" spans="1:12" s="33" customFormat="1" ht="15.95" customHeight="1">
      <c r="A128" s="20">
        <v>125</v>
      </c>
      <c r="B128" s="20" t="s">
        <v>414</v>
      </c>
      <c r="C128" s="43" t="s">
        <v>415</v>
      </c>
      <c r="D128" s="43">
        <v>53102</v>
      </c>
      <c r="E128" s="20"/>
      <c r="F128" s="20"/>
      <c r="G128" s="20">
        <v>16</v>
      </c>
      <c r="H128" s="40">
        <f t="shared" si="3"/>
        <v>56.48</v>
      </c>
      <c r="I128" s="21">
        <v>80</v>
      </c>
      <c r="J128" s="41">
        <f t="shared" si="4"/>
        <v>40</v>
      </c>
      <c r="K128" s="41">
        <f t="shared" si="5"/>
        <v>96.47999999999999</v>
      </c>
      <c r="L128" s="20"/>
    </row>
    <row r="129" spans="1:12" s="33" customFormat="1" ht="15.95" customHeight="1">
      <c r="A129" s="20">
        <v>126</v>
      </c>
      <c r="B129" s="24" t="s">
        <v>416</v>
      </c>
      <c r="C129" s="24" t="s">
        <v>417</v>
      </c>
      <c r="D129" s="24">
        <v>53203</v>
      </c>
      <c r="E129" s="39"/>
      <c r="F129" s="20"/>
      <c r="G129" s="20">
        <v>6</v>
      </c>
      <c r="H129" s="40">
        <f t="shared" si="3"/>
        <v>21.18</v>
      </c>
      <c r="I129" s="21">
        <v>85</v>
      </c>
      <c r="J129" s="41">
        <f t="shared" si="4"/>
        <v>42.5</v>
      </c>
      <c r="K129" s="41">
        <f t="shared" si="5"/>
        <v>63.68</v>
      </c>
      <c r="L129" s="20"/>
    </row>
    <row r="130" spans="1:12" s="33" customFormat="1" ht="15.95" customHeight="1">
      <c r="A130" s="20">
        <v>127</v>
      </c>
      <c r="B130" s="20" t="s">
        <v>418</v>
      </c>
      <c r="C130" s="43" t="s">
        <v>89</v>
      </c>
      <c r="D130" s="43">
        <v>53204</v>
      </c>
      <c r="E130" s="20"/>
      <c r="F130" s="20"/>
      <c r="G130" s="20">
        <v>8</v>
      </c>
      <c r="H130" s="40">
        <f t="shared" si="3"/>
        <v>28.24</v>
      </c>
      <c r="I130" s="21">
        <v>126</v>
      </c>
      <c r="J130" s="41">
        <f t="shared" si="4"/>
        <v>63</v>
      </c>
      <c r="K130" s="41">
        <f t="shared" si="5"/>
        <v>91.24</v>
      </c>
      <c r="L130" s="20"/>
    </row>
    <row r="131" spans="1:12" s="33" customFormat="1" ht="15.95" customHeight="1">
      <c r="A131" s="20">
        <v>128</v>
      </c>
      <c r="B131" s="24" t="s">
        <v>419</v>
      </c>
      <c r="C131" s="24" t="s">
        <v>420</v>
      </c>
      <c r="D131" s="24">
        <v>53305</v>
      </c>
      <c r="E131" s="39"/>
      <c r="F131" s="20"/>
      <c r="G131" s="20">
        <v>20</v>
      </c>
      <c r="H131" s="40">
        <f t="shared" si="3"/>
        <v>70.599999999999994</v>
      </c>
      <c r="I131" s="21">
        <v>158</v>
      </c>
      <c r="J131" s="41">
        <f t="shared" si="4"/>
        <v>79</v>
      </c>
      <c r="K131" s="41">
        <f t="shared" si="5"/>
        <v>149.6</v>
      </c>
      <c r="L131" s="20"/>
    </row>
    <row r="132" spans="1:12" s="33" customFormat="1" ht="15.95" customHeight="1">
      <c r="A132" s="20">
        <v>129</v>
      </c>
      <c r="B132" s="20" t="s">
        <v>421</v>
      </c>
      <c r="C132" s="43" t="s">
        <v>422</v>
      </c>
      <c r="D132" s="43">
        <v>53306</v>
      </c>
      <c r="E132" s="20"/>
      <c r="F132" s="20"/>
      <c r="G132" s="20">
        <v>0</v>
      </c>
      <c r="H132" s="40">
        <f t="shared" si="3"/>
        <v>0</v>
      </c>
      <c r="I132" s="21">
        <v>15</v>
      </c>
      <c r="J132" s="41">
        <f t="shared" si="4"/>
        <v>7.5</v>
      </c>
      <c r="K132" s="41">
        <f t="shared" si="5"/>
        <v>7.5</v>
      </c>
      <c r="L132" s="20"/>
    </row>
    <row r="133" spans="1:12" s="33" customFormat="1" ht="15.95" customHeight="1">
      <c r="A133" s="20">
        <v>130</v>
      </c>
      <c r="B133" s="24" t="s">
        <v>423</v>
      </c>
      <c r="C133" s="24" t="s">
        <v>424</v>
      </c>
      <c r="D133" s="24">
        <v>53407</v>
      </c>
      <c r="E133" s="39"/>
      <c r="F133" s="20"/>
      <c r="G133" s="20">
        <v>10</v>
      </c>
      <c r="H133" s="40">
        <f t="shared" ref="H133:H136" si="6">SUM(G133*3.53)</f>
        <v>35.299999999999997</v>
      </c>
      <c r="I133" s="21">
        <v>320</v>
      </c>
      <c r="J133" s="41">
        <f>SUM(I133*0.5)</f>
        <v>160</v>
      </c>
      <c r="K133" s="41">
        <f t="shared" si="5"/>
        <v>195.3</v>
      </c>
      <c r="L133" s="20"/>
    </row>
    <row r="134" spans="1:12" s="33" customFormat="1" ht="15.95" customHeight="1">
      <c r="A134" s="20">
        <v>131</v>
      </c>
      <c r="B134" s="24" t="s">
        <v>421</v>
      </c>
      <c r="C134" s="24" t="s">
        <v>42</v>
      </c>
      <c r="D134" s="24">
        <v>53408</v>
      </c>
      <c r="E134" s="39"/>
      <c r="F134" s="20"/>
      <c r="G134" s="20">
        <v>70</v>
      </c>
      <c r="H134" s="40">
        <f t="shared" si="6"/>
        <v>247.1</v>
      </c>
      <c r="I134" s="21">
        <v>182</v>
      </c>
      <c r="J134" s="41">
        <f>SUM(I134*0.5)</f>
        <v>91</v>
      </c>
      <c r="K134" s="41">
        <f t="shared" si="5"/>
        <v>338.1</v>
      </c>
      <c r="L134" s="20"/>
    </row>
    <row r="135" spans="1:12" s="33" customFormat="1" ht="15.95" customHeight="1">
      <c r="A135" s="20">
        <v>132</v>
      </c>
      <c r="B135" s="24" t="s">
        <v>425</v>
      </c>
      <c r="C135" s="24" t="s">
        <v>41</v>
      </c>
      <c r="D135" s="24">
        <v>53509</v>
      </c>
      <c r="E135" s="39"/>
      <c r="F135" s="20"/>
      <c r="G135" s="20">
        <v>20</v>
      </c>
      <c r="H135" s="40">
        <f t="shared" si="6"/>
        <v>70.599999999999994</v>
      </c>
      <c r="I135" s="21">
        <v>138</v>
      </c>
      <c r="J135" s="41">
        <f>SUM(I135*0.5)</f>
        <v>69</v>
      </c>
      <c r="K135" s="41">
        <f>SUM(F135+H135+J135)</f>
        <v>139.6</v>
      </c>
      <c r="L135" s="20"/>
    </row>
    <row r="136" spans="1:12" s="33" customFormat="1" ht="15.95" customHeight="1">
      <c r="A136" s="20">
        <v>133</v>
      </c>
      <c r="B136" s="24" t="s">
        <v>426</v>
      </c>
      <c r="C136" s="24" t="s">
        <v>427</v>
      </c>
      <c r="D136" s="24">
        <v>53510</v>
      </c>
      <c r="E136" s="39"/>
      <c r="F136" s="20"/>
      <c r="G136" s="20">
        <v>5</v>
      </c>
      <c r="H136" s="40">
        <f t="shared" si="6"/>
        <v>17.649999999999999</v>
      </c>
      <c r="I136" s="21">
        <v>69</v>
      </c>
      <c r="J136" s="41">
        <f>SUM(I136*0.5)</f>
        <v>34.5</v>
      </c>
      <c r="K136" s="41">
        <f>SUM(F136+H136+J136)</f>
        <v>52.15</v>
      </c>
      <c r="L136" s="20"/>
    </row>
    <row r="137" spans="1:12" s="33" customFormat="1" ht="15.95" customHeight="1">
      <c r="A137" s="48" t="s">
        <v>428</v>
      </c>
      <c r="B137" s="48"/>
      <c r="C137" s="48"/>
      <c r="D137" s="49"/>
      <c r="E137" s="50"/>
      <c r="F137" s="20">
        <f>SUM(F4:F136)</f>
        <v>1260</v>
      </c>
      <c r="G137" s="23"/>
      <c r="H137" s="40">
        <f>SUM(H4:H136)</f>
        <v>8047.3410000000003</v>
      </c>
      <c r="I137" s="21"/>
      <c r="J137" s="41">
        <f>SUM(J4:J136)</f>
        <v>11051.5</v>
      </c>
      <c r="K137" s="41">
        <f>SUM(F137+H137+J137)</f>
        <v>20358.841</v>
      </c>
      <c r="L137" s="20"/>
    </row>
    <row r="138" spans="1:12" ht="18" customHeight="1">
      <c r="A138" s="44" t="s">
        <v>98</v>
      </c>
      <c r="B138" s="44"/>
      <c r="C138" s="44"/>
      <c r="D138" s="45" t="s">
        <v>429</v>
      </c>
      <c r="E138" s="46"/>
      <c r="F138" s="46"/>
      <c r="G138" s="46"/>
      <c r="H138" s="46"/>
      <c r="I138" s="46"/>
      <c r="J138" s="46"/>
      <c r="K138" s="46"/>
      <c r="L138" s="47"/>
    </row>
    <row r="139" spans="1:12" ht="24.75" customHeight="1">
      <c r="A139" s="51" t="s">
        <v>101</v>
      </c>
      <c r="B139" s="51"/>
      <c r="C139" s="51"/>
      <c r="D139" s="51" t="s">
        <v>102</v>
      </c>
      <c r="E139" s="51"/>
      <c r="F139" s="25"/>
      <c r="G139" s="26"/>
      <c r="I139" s="28"/>
      <c r="J139" s="29"/>
      <c r="K139" s="52">
        <v>43279</v>
      </c>
      <c r="L139" s="51"/>
    </row>
  </sheetData>
  <mergeCells count="17">
    <mergeCell ref="A1:L1"/>
    <mergeCell ref="A2:A3"/>
    <mergeCell ref="B2:B3"/>
    <mergeCell ref="C2:C3"/>
    <mergeCell ref="D2:D3"/>
    <mergeCell ref="E2:F2"/>
    <mergeCell ref="G2:H2"/>
    <mergeCell ref="I2:J2"/>
    <mergeCell ref="K2:K3"/>
    <mergeCell ref="L2:L3"/>
    <mergeCell ref="A138:C138"/>
    <mergeCell ref="D138:L138"/>
    <mergeCell ref="A137:C137"/>
    <mergeCell ref="D137:E137"/>
    <mergeCell ref="A139:C139"/>
    <mergeCell ref="D139:E139"/>
    <mergeCell ref="K139:L139"/>
  </mergeCells>
  <phoneticPr fontId="2" type="noConversion"/>
  <pageMargins left="0.55118110236220474" right="0.39370078740157483" top="0.39370078740157483" bottom="0.39370078740157483" header="0.59055118110236227" footer="0.39370078740157483"/>
  <pageSetup paperSize="9" scale="98" fitToHeight="8" orientation="landscape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7"/>
  <sheetViews>
    <sheetView view="pageBreakPreview" zoomScale="145" zoomScaleNormal="115" zoomScaleSheetLayoutView="145" workbookViewId="0">
      <selection activeCell="H2" sqref="H2"/>
    </sheetView>
  </sheetViews>
  <sheetFormatPr defaultRowHeight="14.25"/>
  <cols>
    <col min="1" max="1" width="4.5" style="1" customWidth="1"/>
    <col min="2" max="2" width="12" style="1" customWidth="1"/>
    <col min="3" max="3" width="8.625" style="1" customWidth="1"/>
    <col min="4" max="4" width="6.75" style="1" customWidth="1"/>
    <col min="5" max="5" width="6.625" style="1" customWidth="1"/>
    <col min="6" max="6" width="14.125" style="1" customWidth="1"/>
    <col min="7" max="7" width="17.25" style="1" customWidth="1"/>
    <col min="8" max="8" width="18.875" style="1" customWidth="1"/>
    <col min="9" max="9" width="8.625" style="1" customWidth="1"/>
    <col min="10" max="10" width="5.25" style="1" customWidth="1"/>
    <col min="11" max="16384" width="9" style="1"/>
  </cols>
  <sheetData>
    <row r="1" spans="1:10" ht="30.75" customHeight="1">
      <c r="A1" s="58" t="s">
        <v>105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40.5" customHeight="1">
      <c r="A2" s="2" t="s">
        <v>63</v>
      </c>
      <c r="B2" s="3" t="s">
        <v>0</v>
      </c>
      <c r="C2" s="3" t="s">
        <v>62</v>
      </c>
      <c r="D2" s="3" t="s">
        <v>64</v>
      </c>
      <c r="E2" s="4" t="s">
        <v>92</v>
      </c>
      <c r="F2" s="17" t="s">
        <v>265</v>
      </c>
      <c r="G2" s="18" t="s">
        <v>266</v>
      </c>
      <c r="H2" s="17" t="s">
        <v>107</v>
      </c>
      <c r="I2" s="4" t="s">
        <v>106</v>
      </c>
      <c r="J2" s="5" t="s">
        <v>96</v>
      </c>
    </row>
    <row r="3" spans="1:10" ht="16.5" customHeight="1">
      <c r="A3" s="6">
        <v>1</v>
      </c>
      <c r="B3" s="7" t="s">
        <v>65</v>
      </c>
      <c r="C3" s="7" t="s">
        <v>99</v>
      </c>
      <c r="D3" s="7">
        <v>11101</v>
      </c>
      <c r="E3" s="6">
        <v>33.369999999999997</v>
      </c>
      <c r="F3" s="8">
        <f t="shared" ref="F3:G22" si="0">SUM(E3*3)</f>
        <v>100.10999999999999</v>
      </c>
      <c r="G3" s="8">
        <f t="shared" si="0"/>
        <v>300.32999999999993</v>
      </c>
      <c r="H3" s="8">
        <f>SUM(E3*4*5.6)</f>
        <v>747.48799999999994</v>
      </c>
      <c r="I3" s="8">
        <f>SUM(H3-G3)</f>
        <v>447.15800000000002</v>
      </c>
      <c r="J3" s="6"/>
    </row>
    <row r="4" spans="1:10" ht="16.5" customHeight="1">
      <c r="A4" s="6">
        <v>2</v>
      </c>
      <c r="B4" s="9" t="s">
        <v>65</v>
      </c>
      <c r="C4" s="9" t="s">
        <v>59</v>
      </c>
      <c r="D4" s="9">
        <v>11203</v>
      </c>
      <c r="E4" s="6">
        <v>67.14</v>
      </c>
      <c r="F4" s="8">
        <f t="shared" si="0"/>
        <v>201.42000000000002</v>
      </c>
      <c r="G4" s="8">
        <f t="shared" si="0"/>
        <v>604.26</v>
      </c>
      <c r="H4" s="8">
        <f t="shared" ref="H4:H69" si="1">SUM(E4*4*5.6)</f>
        <v>1503.9359999999999</v>
      </c>
      <c r="I4" s="8">
        <f t="shared" ref="I4:I69" si="2">SUM(H4-G4)</f>
        <v>899.67599999999993</v>
      </c>
      <c r="J4" s="6"/>
    </row>
    <row r="5" spans="1:10" ht="16.5" customHeight="1">
      <c r="A5" s="6">
        <v>3</v>
      </c>
      <c r="B5" s="6" t="s">
        <v>108</v>
      </c>
      <c r="C5" s="10" t="s">
        <v>74</v>
      </c>
      <c r="D5" s="7">
        <v>11204</v>
      </c>
      <c r="E5" s="6">
        <v>50.7</v>
      </c>
      <c r="F5" s="8">
        <f t="shared" si="0"/>
        <v>152.10000000000002</v>
      </c>
      <c r="G5" s="8">
        <f t="shared" si="0"/>
        <v>456.30000000000007</v>
      </c>
      <c r="H5" s="8">
        <f t="shared" si="1"/>
        <v>1135.68</v>
      </c>
      <c r="I5" s="8">
        <f t="shared" si="2"/>
        <v>679.38</v>
      </c>
      <c r="J5" s="6"/>
    </row>
    <row r="6" spans="1:10" ht="16.5" customHeight="1">
      <c r="A6" s="6">
        <v>4</v>
      </c>
      <c r="B6" s="7" t="s">
        <v>109</v>
      </c>
      <c r="C6" s="7" t="s">
        <v>14</v>
      </c>
      <c r="D6" s="7">
        <v>11305</v>
      </c>
      <c r="E6" s="6">
        <v>33.369999999999997</v>
      </c>
      <c r="F6" s="8">
        <f t="shared" si="0"/>
        <v>100.10999999999999</v>
      </c>
      <c r="G6" s="8">
        <f t="shared" si="0"/>
        <v>300.32999999999993</v>
      </c>
      <c r="H6" s="8">
        <f t="shared" si="1"/>
        <v>747.48799999999994</v>
      </c>
      <c r="I6" s="8">
        <f t="shared" si="2"/>
        <v>447.15800000000002</v>
      </c>
      <c r="J6" s="6"/>
    </row>
    <row r="7" spans="1:10" ht="16.5" customHeight="1">
      <c r="A7" s="6">
        <v>5</v>
      </c>
      <c r="B7" s="11" t="s">
        <v>110</v>
      </c>
      <c r="C7" s="12" t="s">
        <v>76</v>
      </c>
      <c r="D7" s="9">
        <v>11306</v>
      </c>
      <c r="E7" s="6">
        <v>50.7</v>
      </c>
      <c r="F7" s="8">
        <f t="shared" si="0"/>
        <v>152.10000000000002</v>
      </c>
      <c r="G7" s="8">
        <f t="shared" si="0"/>
        <v>456.30000000000007</v>
      </c>
      <c r="H7" s="8">
        <f t="shared" si="1"/>
        <v>1135.68</v>
      </c>
      <c r="I7" s="8">
        <f t="shared" si="2"/>
        <v>679.38</v>
      </c>
      <c r="J7" s="6"/>
    </row>
    <row r="8" spans="1:10" ht="16.5" customHeight="1">
      <c r="A8" s="6">
        <v>6</v>
      </c>
      <c r="B8" s="9" t="s">
        <v>111</v>
      </c>
      <c r="C8" s="9" t="s">
        <v>39</v>
      </c>
      <c r="D8" s="9">
        <v>11407</v>
      </c>
      <c r="E8" s="6">
        <v>84.07</v>
      </c>
      <c r="F8" s="8">
        <f t="shared" si="0"/>
        <v>252.20999999999998</v>
      </c>
      <c r="G8" s="8">
        <f t="shared" si="0"/>
        <v>756.62999999999988</v>
      </c>
      <c r="H8" s="8">
        <f t="shared" si="1"/>
        <v>1883.1679999999997</v>
      </c>
      <c r="I8" s="8">
        <f t="shared" si="2"/>
        <v>1126.5379999999998</v>
      </c>
      <c r="J8" s="6"/>
    </row>
    <row r="9" spans="1:10" ht="16.5" customHeight="1">
      <c r="A9" s="6">
        <v>7</v>
      </c>
      <c r="B9" s="11" t="s">
        <v>112</v>
      </c>
      <c r="C9" s="9" t="s">
        <v>113</v>
      </c>
      <c r="D9" s="9">
        <v>11408</v>
      </c>
      <c r="E9" s="6">
        <v>50.7</v>
      </c>
      <c r="F9" s="8">
        <f t="shared" si="0"/>
        <v>152.10000000000002</v>
      </c>
      <c r="G9" s="8">
        <f t="shared" si="0"/>
        <v>456.30000000000007</v>
      </c>
      <c r="H9" s="8">
        <f t="shared" si="1"/>
        <v>1135.68</v>
      </c>
      <c r="I9" s="8">
        <f t="shared" si="2"/>
        <v>679.38</v>
      </c>
      <c r="J9" s="6"/>
    </row>
    <row r="10" spans="1:10" ht="16.5" customHeight="1">
      <c r="A10" s="6">
        <v>8</v>
      </c>
      <c r="B10" s="6" t="s">
        <v>112</v>
      </c>
      <c r="C10" s="10" t="s">
        <v>114</v>
      </c>
      <c r="D10" s="7">
        <v>12101</v>
      </c>
      <c r="E10" s="6">
        <v>50.7</v>
      </c>
      <c r="F10" s="8">
        <f t="shared" si="0"/>
        <v>152.10000000000002</v>
      </c>
      <c r="G10" s="8">
        <f t="shared" si="0"/>
        <v>456.30000000000007</v>
      </c>
      <c r="H10" s="8">
        <f t="shared" si="1"/>
        <v>1135.68</v>
      </c>
      <c r="I10" s="8">
        <f t="shared" si="2"/>
        <v>679.38</v>
      </c>
      <c r="J10" s="6"/>
    </row>
    <row r="11" spans="1:10" ht="16.5" customHeight="1">
      <c r="A11" s="6">
        <v>9</v>
      </c>
      <c r="B11" s="7" t="s">
        <v>115</v>
      </c>
      <c r="C11" s="7" t="s">
        <v>19</v>
      </c>
      <c r="D11" s="7">
        <v>12204</v>
      </c>
      <c r="E11" s="6">
        <v>33.369999999999997</v>
      </c>
      <c r="F11" s="8">
        <f t="shared" si="0"/>
        <v>100.10999999999999</v>
      </c>
      <c r="G11" s="8">
        <f t="shared" si="0"/>
        <v>300.32999999999993</v>
      </c>
      <c r="H11" s="8">
        <f t="shared" si="1"/>
        <v>747.48799999999994</v>
      </c>
      <c r="I11" s="8">
        <f t="shared" si="2"/>
        <v>447.15800000000002</v>
      </c>
      <c r="J11" s="6"/>
    </row>
    <row r="12" spans="1:10" ht="16.5" customHeight="1">
      <c r="A12" s="6">
        <v>10</v>
      </c>
      <c r="B12" s="6" t="s">
        <v>116</v>
      </c>
      <c r="C12" s="10" t="s">
        <v>117</v>
      </c>
      <c r="D12" s="7">
        <v>12305</v>
      </c>
      <c r="E12" s="6">
        <v>50.7</v>
      </c>
      <c r="F12" s="8">
        <f t="shared" si="0"/>
        <v>152.10000000000002</v>
      </c>
      <c r="G12" s="8">
        <f t="shared" si="0"/>
        <v>456.30000000000007</v>
      </c>
      <c r="H12" s="8">
        <f t="shared" si="1"/>
        <v>1135.68</v>
      </c>
      <c r="I12" s="8">
        <f t="shared" si="2"/>
        <v>679.38</v>
      </c>
      <c r="J12" s="6"/>
    </row>
    <row r="13" spans="1:10" ht="16.5" customHeight="1">
      <c r="A13" s="6">
        <v>11</v>
      </c>
      <c r="B13" s="7" t="s">
        <v>118</v>
      </c>
      <c r="C13" s="7" t="s">
        <v>119</v>
      </c>
      <c r="D13" s="7">
        <v>12306</v>
      </c>
      <c r="E13" s="6">
        <v>33.369999999999997</v>
      </c>
      <c r="F13" s="8">
        <f t="shared" si="0"/>
        <v>100.10999999999999</v>
      </c>
      <c r="G13" s="8">
        <f t="shared" si="0"/>
        <v>300.32999999999993</v>
      </c>
      <c r="H13" s="8">
        <f t="shared" si="1"/>
        <v>747.48799999999994</v>
      </c>
      <c r="I13" s="8">
        <f t="shared" si="2"/>
        <v>447.15800000000002</v>
      </c>
      <c r="J13" s="6"/>
    </row>
    <row r="14" spans="1:10" ht="16.5" customHeight="1">
      <c r="A14" s="6">
        <v>12</v>
      </c>
      <c r="B14" s="7" t="s">
        <v>116</v>
      </c>
      <c r="C14" s="7" t="s">
        <v>16</v>
      </c>
      <c r="D14" s="7">
        <v>12407</v>
      </c>
      <c r="E14" s="6">
        <v>50.7</v>
      </c>
      <c r="F14" s="8">
        <f t="shared" si="0"/>
        <v>152.10000000000002</v>
      </c>
      <c r="G14" s="8">
        <f t="shared" si="0"/>
        <v>456.30000000000007</v>
      </c>
      <c r="H14" s="8">
        <f t="shared" si="1"/>
        <v>1135.68</v>
      </c>
      <c r="I14" s="8">
        <f t="shared" si="2"/>
        <v>679.38</v>
      </c>
      <c r="J14" s="6"/>
    </row>
    <row r="15" spans="1:10" ht="16.5" customHeight="1">
      <c r="A15" s="6">
        <v>13</v>
      </c>
      <c r="B15" s="7" t="s">
        <v>120</v>
      </c>
      <c r="C15" s="7" t="s">
        <v>13</v>
      </c>
      <c r="D15" s="7">
        <v>12408</v>
      </c>
      <c r="E15" s="6">
        <v>33.369999999999997</v>
      </c>
      <c r="F15" s="8">
        <f t="shared" si="0"/>
        <v>100.10999999999999</v>
      </c>
      <c r="G15" s="8">
        <f t="shared" si="0"/>
        <v>300.32999999999993</v>
      </c>
      <c r="H15" s="8">
        <f t="shared" si="1"/>
        <v>747.48799999999994</v>
      </c>
      <c r="I15" s="8">
        <f t="shared" si="2"/>
        <v>447.15800000000002</v>
      </c>
      <c r="J15" s="6"/>
    </row>
    <row r="16" spans="1:10" ht="16.5" customHeight="1">
      <c r="A16" s="6">
        <v>14</v>
      </c>
      <c r="B16" s="7" t="s">
        <v>121</v>
      </c>
      <c r="C16" s="6" t="s">
        <v>122</v>
      </c>
      <c r="D16" s="6">
        <v>13101</v>
      </c>
      <c r="E16" s="6">
        <v>50.7</v>
      </c>
      <c r="F16" s="8">
        <f t="shared" si="0"/>
        <v>152.10000000000002</v>
      </c>
      <c r="G16" s="8">
        <f t="shared" si="0"/>
        <v>456.30000000000007</v>
      </c>
      <c r="H16" s="8">
        <f t="shared" si="1"/>
        <v>1135.68</v>
      </c>
      <c r="I16" s="8">
        <f t="shared" si="2"/>
        <v>679.38</v>
      </c>
      <c r="J16" s="6"/>
    </row>
    <row r="17" spans="1:10" ht="16.5" customHeight="1">
      <c r="A17" s="6">
        <v>15</v>
      </c>
      <c r="B17" s="7" t="s">
        <v>123</v>
      </c>
      <c r="C17" s="7" t="s">
        <v>54</v>
      </c>
      <c r="D17" s="6">
        <v>13102</v>
      </c>
      <c r="E17" s="6">
        <v>33.369999999999997</v>
      </c>
      <c r="F17" s="8">
        <f t="shared" si="0"/>
        <v>100.10999999999999</v>
      </c>
      <c r="G17" s="8">
        <f t="shared" si="0"/>
        <v>300.32999999999993</v>
      </c>
      <c r="H17" s="8">
        <f t="shared" si="1"/>
        <v>747.48799999999994</v>
      </c>
      <c r="I17" s="8">
        <f t="shared" si="2"/>
        <v>447.15800000000002</v>
      </c>
      <c r="J17" s="6"/>
    </row>
    <row r="18" spans="1:10" ht="16.5" customHeight="1">
      <c r="A18" s="6">
        <v>16</v>
      </c>
      <c r="B18" s="7" t="s">
        <v>124</v>
      </c>
      <c r="C18" s="7" t="s">
        <v>55</v>
      </c>
      <c r="D18" s="6">
        <v>13204</v>
      </c>
      <c r="E18" s="6">
        <v>33.369999999999997</v>
      </c>
      <c r="F18" s="8">
        <f t="shared" si="0"/>
        <v>100.10999999999999</v>
      </c>
      <c r="G18" s="8">
        <f t="shared" si="0"/>
        <v>300.32999999999993</v>
      </c>
      <c r="H18" s="8">
        <f t="shared" si="1"/>
        <v>747.48799999999994</v>
      </c>
      <c r="I18" s="8">
        <f t="shared" si="2"/>
        <v>447.15800000000002</v>
      </c>
      <c r="J18" s="6"/>
    </row>
    <row r="19" spans="1:10" ht="16.5" customHeight="1">
      <c r="A19" s="6">
        <v>17</v>
      </c>
      <c r="B19" s="6" t="s">
        <v>125</v>
      </c>
      <c r="C19" s="10" t="s">
        <v>126</v>
      </c>
      <c r="D19" s="6">
        <v>13305</v>
      </c>
      <c r="E19" s="6">
        <v>50.7</v>
      </c>
      <c r="F19" s="8">
        <f t="shared" si="0"/>
        <v>152.10000000000002</v>
      </c>
      <c r="G19" s="8">
        <f t="shared" si="0"/>
        <v>456.30000000000007</v>
      </c>
      <c r="H19" s="8">
        <f t="shared" si="1"/>
        <v>1135.68</v>
      </c>
      <c r="I19" s="8">
        <f t="shared" si="2"/>
        <v>679.38</v>
      </c>
      <c r="J19" s="6"/>
    </row>
    <row r="20" spans="1:10" ht="16.5" customHeight="1">
      <c r="A20" s="6">
        <v>18</v>
      </c>
      <c r="B20" s="7" t="s">
        <v>127</v>
      </c>
      <c r="C20" s="7" t="s">
        <v>3</v>
      </c>
      <c r="D20" s="6">
        <v>13306</v>
      </c>
      <c r="E20" s="6">
        <v>33.369999999999997</v>
      </c>
      <c r="F20" s="8">
        <f t="shared" si="0"/>
        <v>100.10999999999999</v>
      </c>
      <c r="G20" s="8">
        <f t="shared" si="0"/>
        <v>300.32999999999993</v>
      </c>
      <c r="H20" s="8">
        <f t="shared" si="1"/>
        <v>747.48799999999994</v>
      </c>
      <c r="I20" s="8">
        <f t="shared" si="2"/>
        <v>447.15800000000002</v>
      </c>
      <c r="J20" s="6"/>
    </row>
    <row r="21" spans="1:10" ht="16.5" customHeight="1">
      <c r="A21" s="6">
        <v>19</v>
      </c>
      <c r="B21" s="7" t="s">
        <v>128</v>
      </c>
      <c r="C21" s="7" t="s">
        <v>6</v>
      </c>
      <c r="D21" s="6">
        <v>13407</v>
      </c>
      <c r="E21" s="6">
        <v>50.7</v>
      </c>
      <c r="F21" s="8">
        <f t="shared" si="0"/>
        <v>152.10000000000002</v>
      </c>
      <c r="G21" s="8">
        <f t="shared" si="0"/>
        <v>456.30000000000007</v>
      </c>
      <c r="H21" s="8">
        <f t="shared" si="1"/>
        <v>1135.68</v>
      </c>
      <c r="I21" s="8">
        <f t="shared" si="2"/>
        <v>679.38</v>
      </c>
      <c r="J21" s="6"/>
    </row>
    <row r="22" spans="1:10" ht="16.5" customHeight="1">
      <c r="A22" s="6">
        <v>20</v>
      </c>
      <c r="B22" s="7" t="s">
        <v>129</v>
      </c>
      <c r="C22" s="7" t="s">
        <v>49</v>
      </c>
      <c r="D22" s="6">
        <v>13408</v>
      </c>
      <c r="E22" s="6">
        <v>33.369999999999997</v>
      </c>
      <c r="F22" s="8">
        <f t="shared" si="0"/>
        <v>100.10999999999999</v>
      </c>
      <c r="G22" s="8">
        <f t="shared" si="0"/>
        <v>300.32999999999993</v>
      </c>
      <c r="H22" s="8">
        <f t="shared" si="1"/>
        <v>747.48799999999994</v>
      </c>
      <c r="I22" s="8">
        <f t="shared" si="2"/>
        <v>447.15800000000002</v>
      </c>
      <c r="J22" s="6"/>
    </row>
    <row r="23" spans="1:10" ht="16.5" customHeight="1">
      <c r="A23" s="6">
        <v>21</v>
      </c>
      <c r="B23" s="11" t="s">
        <v>130</v>
      </c>
      <c r="C23" s="9" t="s">
        <v>131</v>
      </c>
      <c r="D23" s="11">
        <v>14101</v>
      </c>
      <c r="E23" s="6">
        <v>50.7</v>
      </c>
      <c r="F23" s="8">
        <f t="shared" ref="F23:G43" si="3">SUM(E23*3)</f>
        <v>152.10000000000002</v>
      </c>
      <c r="G23" s="8">
        <f t="shared" si="3"/>
        <v>456.30000000000007</v>
      </c>
      <c r="H23" s="8">
        <f t="shared" si="1"/>
        <v>1135.68</v>
      </c>
      <c r="I23" s="8">
        <f t="shared" si="2"/>
        <v>679.38</v>
      </c>
      <c r="J23" s="6"/>
    </row>
    <row r="24" spans="1:10" ht="16.5" customHeight="1">
      <c r="A24" s="6">
        <v>22</v>
      </c>
      <c r="B24" s="7" t="s">
        <v>132</v>
      </c>
      <c r="C24" s="7" t="s">
        <v>26</v>
      </c>
      <c r="D24" s="6">
        <v>14102</v>
      </c>
      <c r="E24" s="6">
        <v>33.369999999999997</v>
      </c>
      <c r="F24" s="8">
        <f t="shared" si="3"/>
        <v>100.10999999999999</v>
      </c>
      <c r="G24" s="8">
        <f t="shared" si="3"/>
        <v>300.32999999999993</v>
      </c>
      <c r="H24" s="8">
        <f t="shared" si="1"/>
        <v>747.48799999999994</v>
      </c>
      <c r="I24" s="8">
        <f t="shared" si="2"/>
        <v>447.15800000000002</v>
      </c>
      <c r="J24" s="6"/>
    </row>
    <row r="25" spans="1:10" ht="16.5" customHeight="1">
      <c r="A25" s="6">
        <v>23</v>
      </c>
      <c r="B25" s="6" t="s">
        <v>133</v>
      </c>
      <c r="C25" s="6" t="s">
        <v>134</v>
      </c>
      <c r="D25" s="6">
        <v>14203</v>
      </c>
      <c r="E25" s="6">
        <v>50.7</v>
      </c>
      <c r="F25" s="8">
        <f t="shared" si="3"/>
        <v>152.10000000000002</v>
      </c>
      <c r="G25" s="8">
        <f t="shared" si="3"/>
        <v>456.30000000000007</v>
      </c>
      <c r="H25" s="8">
        <f t="shared" si="1"/>
        <v>1135.68</v>
      </c>
      <c r="I25" s="8">
        <f t="shared" si="2"/>
        <v>679.38</v>
      </c>
      <c r="J25" s="6"/>
    </row>
    <row r="26" spans="1:10" ht="16.5" customHeight="1">
      <c r="A26" s="6">
        <v>24</v>
      </c>
      <c r="B26" s="7" t="s">
        <v>135</v>
      </c>
      <c r="C26" s="7" t="s">
        <v>52</v>
      </c>
      <c r="D26" s="6">
        <v>14204</v>
      </c>
      <c r="E26" s="6">
        <v>33.369999999999997</v>
      </c>
      <c r="F26" s="8">
        <f t="shared" si="3"/>
        <v>100.10999999999999</v>
      </c>
      <c r="G26" s="8">
        <f t="shared" si="3"/>
        <v>300.32999999999993</v>
      </c>
      <c r="H26" s="8">
        <f t="shared" si="1"/>
        <v>747.48799999999994</v>
      </c>
      <c r="I26" s="8">
        <f t="shared" si="2"/>
        <v>447.15800000000002</v>
      </c>
      <c r="J26" s="6"/>
    </row>
    <row r="27" spans="1:10" ht="16.5" customHeight="1">
      <c r="A27" s="6">
        <v>25</v>
      </c>
      <c r="B27" s="6" t="s">
        <v>136</v>
      </c>
      <c r="C27" s="10" t="s">
        <v>67</v>
      </c>
      <c r="D27" s="6">
        <v>14305</v>
      </c>
      <c r="E27" s="6">
        <v>50.7</v>
      </c>
      <c r="F27" s="8">
        <f t="shared" si="3"/>
        <v>152.10000000000002</v>
      </c>
      <c r="G27" s="8">
        <f t="shared" si="3"/>
        <v>456.30000000000007</v>
      </c>
      <c r="H27" s="8">
        <f t="shared" si="1"/>
        <v>1135.68</v>
      </c>
      <c r="I27" s="8">
        <f t="shared" si="2"/>
        <v>679.38</v>
      </c>
      <c r="J27" s="6"/>
    </row>
    <row r="28" spans="1:10" ht="16.5" customHeight="1">
      <c r="A28" s="6">
        <v>26</v>
      </c>
      <c r="B28" s="6" t="s">
        <v>100</v>
      </c>
      <c r="C28" s="10" t="s">
        <v>267</v>
      </c>
      <c r="D28" s="6">
        <v>14306</v>
      </c>
      <c r="E28" s="6">
        <v>33.369999999999997</v>
      </c>
      <c r="F28" s="8">
        <f t="shared" si="3"/>
        <v>100.10999999999999</v>
      </c>
      <c r="G28" s="8">
        <f t="shared" si="3"/>
        <v>300.32999999999993</v>
      </c>
      <c r="H28" s="8">
        <f t="shared" si="1"/>
        <v>747.48799999999994</v>
      </c>
      <c r="I28" s="8">
        <f t="shared" si="2"/>
        <v>447.15800000000002</v>
      </c>
      <c r="J28" s="6"/>
    </row>
    <row r="29" spans="1:10" ht="16.5" customHeight="1">
      <c r="A29" s="6">
        <v>27</v>
      </c>
      <c r="B29" s="7" t="s">
        <v>137</v>
      </c>
      <c r="C29" s="7" t="s">
        <v>138</v>
      </c>
      <c r="D29" s="6">
        <v>14407</v>
      </c>
      <c r="E29" s="6">
        <v>50.7</v>
      </c>
      <c r="F29" s="8">
        <f t="shared" si="3"/>
        <v>152.10000000000002</v>
      </c>
      <c r="G29" s="8">
        <f t="shared" si="3"/>
        <v>456.30000000000007</v>
      </c>
      <c r="H29" s="8">
        <f t="shared" si="1"/>
        <v>1135.68</v>
      </c>
      <c r="I29" s="8">
        <f t="shared" si="2"/>
        <v>679.38</v>
      </c>
      <c r="J29" s="6"/>
    </row>
    <row r="30" spans="1:10" ht="16.5" customHeight="1">
      <c r="A30" s="6">
        <v>28</v>
      </c>
      <c r="B30" s="7" t="s">
        <v>139</v>
      </c>
      <c r="C30" s="7" t="s">
        <v>40</v>
      </c>
      <c r="D30" s="6">
        <v>14408</v>
      </c>
      <c r="E30" s="6">
        <v>33.369999999999997</v>
      </c>
      <c r="F30" s="8">
        <f t="shared" si="3"/>
        <v>100.10999999999999</v>
      </c>
      <c r="G30" s="8">
        <f t="shared" si="3"/>
        <v>300.32999999999993</v>
      </c>
      <c r="H30" s="8">
        <f t="shared" si="1"/>
        <v>747.48799999999994</v>
      </c>
      <c r="I30" s="8">
        <f t="shared" si="2"/>
        <v>447.15800000000002</v>
      </c>
      <c r="J30" s="6"/>
    </row>
    <row r="31" spans="1:10" ht="16.5" customHeight="1">
      <c r="A31" s="6">
        <v>29</v>
      </c>
      <c r="B31" s="7" t="s">
        <v>140</v>
      </c>
      <c r="C31" s="7" t="s">
        <v>141</v>
      </c>
      <c r="D31" s="7">
        <v>15102</v>
      </c>
      <c r="E31" s="6">
        <v>33.369999999999997</v>
      </c>
      <c r="F31" s="8">
        <f t="shared" si="3"/>
        <v>100.10999999999999</v>
      </c>
      <c r="G31" s="8">
        <f t="shared" si="3"/>
        <v>300.32999999999993</v>
      </c>
      <c r="H31" s="8">
        <f t="shared" si="1"/>
        <v>747.48799999999994</v>
      </c>
      <c r="I31" s="8">
        <f t="shared" si="2"/>
        <v>447.15800000000002</v>
      </c>
      <c r="J31" s="6"/>
    </row>
    <row r="32" spans="1:10" ht="16.5" customHeight="1">
      <c r="A32" s="6">
        <v>30</v>
      </c>
      <c r="B32" s="6" t="s">
        <v>142</v>
      </c>
      <c r="C32" s="10" t="s">
        <v>78</v>
      </c>
      <c r="D32" s="10">
        <v>15203</v>
      </c>
      <c r="E32" s="6">
        <v>50.7</v>
      </c>
      <c r="F32" s="8">
        <f t="shared" si="3"/>
        <v>152.10000000000002</v>
      </c>
      <c r="G32" s="8">
        <f t="shared" si="3"/>
        <v>456.30000000000007</v>
      </c>
      <c r="H32" s="8">
        <f t="shared" si="1"/>
        <v>1135.68</v>
      </c>
      <c r="I32" s="8">
        <f t="shared" si="2"/>
        <v>679.38</v>
      </c>
      <c r="J32" s="6"/>
    </row>
    <row r="33" spans="1:10" ht="16.5" customHeight="1">
      <c r="A33" s="6">
        <v>31</v>
      </c>
      <c r="B33" s="9" t="s">
        <v>143</v>
      </c>
      <c r="C33" s="9" t="s">
        <v>144</v>
      </c>
      <c r="D33" s="9">
        <v>15204</v>
      </c>
      <c r="E33" s="6">
        <v>33.369999999999997</v>
      </c>
      <c r="F33" s="8">
        <f t="shared" si="3"/>
        <v>100.10999999999999</v>
      </c>
      <c r="G33" s="8">
        <f t="shared" si="3"/>
        <v>300.32999999999993</v>
      </c>
      <c r="H33" s="8">
        <f t="shared" si="1"/>
        <v>747.48799999999994</v>
      </c>
      <c r="I33" s="8">
        <f t="shared" si="2"/>
        <v>447.15800000000002</v>
      </c>
      <c r="J33" s="11"/>
    </row>
    <row r="34" spans="1:10" ht="16.5" customHeight="1">
      <c r="A34" s="6">
        <v>32</v>
      </c>
      <c r="B34" s="6" t="s">
        <v>145</v>
      </c>
      <c r="C34" s="10" t="s">
        <v>87</v>
      </c>
      <c r="D34" s="10">
        <v>15305</v>
      </c>
      <c r="E34" s="6">
        <v>50.7</v>
      </c>
      <c r="F34" s="8">
        <f t="shared" si="3"/>
        <v>152.10000000000002</v>
      </c>
      <c r="G34" s="8">
        <f t="shared" si="3"/>
        <v>456.30000000000007</v>
      </c>
      <c r="H34" s="8">
        <f t="shared" si="1"/>
        <v>1135.68</v>
      </c>
      <c r="I34" s="8">
        <f t="shared" si="2"/>
        <v>679.38</v>
      </c>
      <c r="J34" s="6"/>
    </row>
    <row r="35" spans="1:10" ht="16.5" customHeight="1">
      <c r="A35" s="6">
        <v>33</v>
      </c>
      <c r="B35" s="7" t="s">
        <v>146</v>
      </c>
      <c r="C35" s="7" t="s">
        <v>147</v>
      </c>
      <c r="D35" s="7">
        <v>15306</v>
      </c>
      <c r="E35" s="6">
        <v>33.369999999999997</v>
      </c>
      <c r="F35" s="8">
        <f t="shared" si="3"/>
        <v>100.10999999999999</v>
      </c>
      <c r="G35" s="8">
        <f t="shared" si="3"/>
        <v>300.32999999999993</v>
      </c>
      <c r="H35" s="8">
        <f t="shared" si="1"/>
        <v>747.48799999999994</v>
      </c>
      <c r="I35" s="8">
        <f t="shared" si="2"/>
        <v>447.15800000000002</v>
      </c>
      <c r="J35" s="6"/>
    </row>
    <row r="36" spans="1:10" ht="16.5" customHeight="1">
      <c r="A36" s="6">
        <v>34</v>
      </c>
      <c r="B36" s="7" t="s">
        <v>148</v>
      </c>
      <c r="C36" s="7" t="s">
        <v>2</v>
      </c>
      <c r="D36" s="6">
        <v>15408</v>
      </c>
      <c r="E36" s="6">
        <v>33.369999999999997</v>
      </c>
      <c r="F36" s="8">
        <f t="shared" si="3"/>
        <v>100.10999999999999</v>
      </c>
      <c r="G36" s="8">
        <f t="shared" si="3"/>
        <v>300.32999999999993</v>
      </c>
      <c r="H36" s="8">
        <f t="shared" si="1"/>
        <v>747.48799999999994</v>
      </c>
      <c r="I36" s="8">
        <f t="shared" si="2"/>
        <v>447.15800000000002</v>
      </c>
      <c r="J36" s="6"/>
    </row>
    <row r="37" spans="1:10" ht="16.5" customHeight="1">
      <c r="A37" s="6">
        <v>35</v>
      </c>
      <c r="B37" s="6" t="s">
        <v>149</v>
      </c>
      <c r="C37" s="10" t="s">
        <v>85</v>
      </c>
      <c r="D37" s="10">
        <v>16101</v>
      </c>
      <c r="E37" s="6">
        <v>50.7</v>
      </c>
      <c r="F37" s="8">
        <f t="shared" si="3"/>
        <v>152.10000000000002</v>
      </c>
      <c r="G37" s="8">
        <f t="shared" si="3"/>
        <v>456.30000000000007</v>
      </c>
      <c r="H37" s="8">
        <f t="shared" si="1"/>
        <v>1135.68</v>
      </c>
      <c r="I37" s="8">
        <f t="shared" si="2"/>
        <v>679.38</v>
      </c>
      <c r="J37" s="6"/>
    </row>
    <row r="38" spans="1:10" ht="16.5" customHeight="1">
      <c r="A38" s="6">
        <v>36</v>
      </c>
      <c r="B38" s="7" t="s">
        <v>150</v>
      </c>
      <c r="C38" s="7" t="s">
        <v>151</v>
      </c>
      <c r="D38" s="7">
        <v>16102</v>
      </c>
      <c r="E38" s="6">
        <v>33.369999999999997</v>
      </c>
      <c r="F38" s="8">
        <f t="shared" si="3"/>
        <v>100.10999999999999</v>
      </c>
      <c r="G38" s="8">
        <f t="shared" si="3"/>
        <v>300.32999999999993</v>
      </c>
      <c r="H38" s="8">
        <f t="shared" si="1"/>
        <v>747.48799999999994</v>
      </c>
      <c r="I38" s="8">
        <f t="shared" si="2"/>
        <v>447.15800000000002</v>
      </c>
      <c r="J38" s="6"/>
    </row>
    <row r="39" spans="1:10" ht="16.5" customHeight="1">
      <c r="A39" s="6">
        <v>37</v>
      </c>
      <c r="B39" s="7" t="s">
        <v>152</v>
      </c>
      <c r="C39" s="7" t="s">
        <v>153</v>
      </c>
      <c r="D39" s="7">
        <v>16204</v>
      </c>
      <c r="E39" s="6">
        <v>33.369999999999997</v>
      </c>
      <c r="F39" s="8">
        <f t="shared" si="3"/>
        <v>100.10999999999999</v>
      </c>
      <c r="G39" s="8">
        <f t="shared" si="3"/>
        <v>300.32999999999993</v>
      </c>
      <c r="H39" s="8">
        <f t="shared" si="1"/>
        <v>747.48799999999994</v>
      </c>
      <c r="I39" s="8">
        <f t="shared" si="2"/>
        <v>447.15800000000002</v>
      </c>
      <c r="J39" s="6"/>
    </row>
    <row r="40" spans="1:10" ht="16.5" customHeight="1">
      <c r="A40" s="6">
        <v>38</v>
      </c>
      <c r="B40" s="7" t="s">
        <v>154</v>
      </c>
      <c r="C40" s="7" t="s">
        <v>155</v>
      </c>
      <c r="D40" s="7">
        <v>16305</v>
      </c>
      <c r="E40" s="6">
        <v>50.7</v>
      </c>
      <c r="F40" s="8">
        <f t="shared" si="3"/>
        <v>152.10000000000002</v>
      </c>
      <c r="G40" s="8">
        <f t="shared" si="3"/>
        <v>456.30000000000007</v>
      </c>
      <c r="H40" s="8">
        <f t="shared" si="1"/>
        <v>1135.68</v>
      </c>
      <c r="I40" s="8">
        <f t="shared" si="2"/>
        <v>679.38</v>
      </c>
      <c r="J40" s="6"/>
    </row>
    <row r="41" spans="1:10" ht="16.5" customHeight="1">
      <c r="A41" s="6">
        <v>39</v>
      </c>
      <c r="B41" s="7" t="s">
        <v>156</v>
      </c>
      <c r="C41" s="7" t="s">
        <v>157</v>
      </c>
      <c r="D41" s="7">
        <v>16306</v>
      </c>
      <c r="E41" s="6">
        <v>33.369999999999997</v>
      </c>
      <c r="F41" s="8">
        <f t="shared" si="3"/>
        <v>100.10999999999999</v>
      </c>
      <c r="G41" s="8">
        <f t="shared" si="3"/>
        <v>300.32999999999993</v>
      </c>
      <c r="H41" s="8">
        <f t="shared" si="1"/>
        <v>747.48799999999994</v>
      </c>
      <c r="I41" s="8">
        <f t="shared" si="2"/>
        <v>447.15800000000002</v>
      </c>
      <c r="J41" s="6"/>
    </row>
    <row r="42" spans="1:10" ht="16.5" customHeight="1">
      <c r="A42" s="6">
        <v>40</v>
      </c>
      <c r="B42" s="7" t="s">
        <v>158</v>
      </c>
      <c r="C42" s="7" t="s">
        <v>32</v>
      </c>
      <c r="D42" s="7">
        <v>16407</v>
      </c>
      <c r="E42" s="6">
        <v>50.7</v>
      </c>
      <c r="F42" s="8">
        <f t="shared" si="3"/>
        <v>152.10000000000002</v>
      </c>
      <c r="G42" s="8">
        <f t="shared" si="3"/>
        <v>456.30000000000007</v>
      </c>
      <c r="H42" s="8">
        <f t="shared" si="1"/>
        <v>1135.68</v>
      </c>
      <c r="I42" s="8">
        <f t="shared" si="2"/>
        <v>679.38</v>
      </c>
      <c r="J42" s="6"/>
    </row>
    <row r="43" spans="1:10" ht="16.5" customHeight="1">
      <c r="A43" s="6">
        <v>41</v>
      </c>
      <c r="B43" s="7" t="s">
        <v>159</v>
      </c>
      <c r="C43" s="7" t="s">
        <v>24</v>
      </c>
      <c r="D43" s="7">
        <v>16408</v>
      </c>
      <c r="E43" s="6">
        <v>33.369999999999997</v>
      </c>
      <c r="F43" s="8">
        <f t="shared" si="3"/>
        <v>100.10999999999999</v>
      </c>
      <c r="G43" s="8">
        <f t="shared" si="3"/>
        <v>300.32999999999993</v>
      </c>
      <c r="H43" s="8">
        <f t="shared" si="1"/>
        <v>747.48799999999994</v>
      </c>
      <c r="I43" s="8">
        <f t="shared" si="2"/>
        <v>447.15800000000002</v>
      </c>
      <c r="J43" s="6"/>
    </row>
    <row r="44" spans="1:10" ht="16.5" customHeight="1">
      <c r="A44" s="6">
        <v>42</v>
      </c>
      <c r="B44" s="7" t="s">
        <v>160</v>
      </c>
      <c r="C44" s="7" t="s">
        <v>58</v>
      </c>
      <c r="D44" s="7">
        <v>31103</v>
      </c>
      <c r="E44" s="6">
        <v>33.770000000000003</v>
      </c>
      <c r="F44" s="8">
        <f t="shared" ref="F44:G64" si="4">SUM(E44*3)</f>
        <v>101.31</v>
      </c>
      <c r="G44" s="8">
        <f t="shared" si="4"/>
        <v>303.93</v>
      </c>
      <c r="H44" s="8">
        <f t="shared" si="1"/>
        <v>756.44799999999998</v>
      </c>
      <c r="I44" s="8">
        <f t="shared" si="2"/>
        <v>452.51799999999997</v>
      </c>
      <c r="J44" s="6"/>
    </row>
    <row r="45" spans="1:10" ht="16.5" customHeight="1">
      <c r="A45" s="6">
        <v>43</v>
      </c>
      <c r="B45" s="7" t="s">
        <v>161</v>
      </c>
      <c r="C45" s="7" t="s">
        <v>45</v>
      </c>
      <c r="D45" s="7">
        <v>31205</v>
      </c>
      <c r="E45" s="6">
        <v>24.97</v>
      </c>
      <c r="F45" s="8">
        <f t="shared" si="4"/>
        <v>74.91</v>
      </c>
      <c r="G45" s="8">
        <f t="shared" si="4"/>
        <v>224.73</v>
      </c>
      <c r="H45" s="8">
        <f t="shared" si="1"/>
        <v>559.32799999999997</v>
      </c>
      <c r="I45" s="8">
        <f t="shared" si="2"/>
        <v>334.59799999999996</v>
      </c>
      <c r="J45" s="6"/>
    </row>
    <row r="46" spans="1:10" ht="16.5" customHeight="1">
      <c r="A46" s="6">
        <v>44</v>
      </c>
      <c r="B46" s="7" t="s">
        <v>162</v>
      </c>
      <c r="C46" s="7" t="s">
        <v>163</v>
      </c>
      <c r="D46" s="7">
        <v>31206</v>
      </c>
      <c r="E46" s="6">
        <v>33.770000000000003</v>
      </c>
      <c r="F46" s="8">
        <f t="shared" si="4"/>
        <v>101.31</v>
      </c>
      <c r="G46" s="8">
        <f t="shared" si="4"/>
        <v>303.93</v>
      </c>
      <c r="H46" s="8">
        <f t="shared" si="1"/>
        <v>756.44799999999998</v>
      </c>
      <c r="I46" s="8">
        <f t="shared" si="2"/>
        <v>452.51799999999997</v>
      </c>
      <c r="J46" s="6"/>
    </row>
    <row r="47" spans="1:10" ht="16.5" customHeight="1">
      <c r="A47" s="6">
        <v>45</v>
      </c>
      <c r="B47" s="7" t="s">
        <v>164</v>
      </c>
      <c r="C47" s="7" t="s">
        <v>27</v>
      </c>
      <c r="D47" s="7">
        <v>31307</v>
      </c>
      <c r="E47" s="6">
        <v>33.770000000000003</v>
      </c>
      <c r="F47" s="8">
        <f t="shared" si="4"/>
        <v>101.31</v>
      </c>
      <c r="G47" s="8">
        <f t="shared" si="4"/>
        <v>303.93</v>
      </c>
      <c r="H47" s="8">
        <f t="shared" si="1"/>
        <v>756.44799999999998</v>
      </c>
      <c r="I47" s="8">
        <f t="shared" si="2"/>
        <v>452.51799999999997</v>
      </c>
      <c r="J47" s="6"/>
    </row>
    <row r="48" spans="1:10" ht="16.5" customHeight="1">
      <c r="A48" s="6">
        <v>46</v>
      </c>
      <c r="B48" s="7" t="s">
        <v>60</v>
      </c>
      <c r="C48" s="7" t="s">
        <v>61</v>
      </c>
      <c r="D48" s="7">
        <v>31308</v>
      </c>
      <c r="E48" s="6">
        <v>24.97</v>
      </c>
      <c r="F48" s="8">
        <f t="shared" si="4"/>
        <v>74.91</v>
      </c>
      <c r="G48" s="8">
        <f t="shared" si="4"/>
        <v>224.73</v>
      </c>
      <c r="H48" s="8">
        <f t="shared" si="1"/>
        <v>559.32799999999997</v>
      </c>
      <c r="I48" s="8">
        <f t="shared" si="2"/>
        <v>334.59799999999996</v>
      </c>
      <c r="J48" s="6"/>
    </row>
    <row r="49" spans="1:10" ht="16.5" customHeight="1">
      <c r="A49" s="6">
        <v>47</v>
      </c>
      <c r="B49" s="7" t="s">
        <v>165</v>
      </c>
      <c r="C49" s="7" t="s">
        <v>47</v>
      </c>
      <c r="D49" s="7">
        <v>31309</v>
      </c>
      <c r="E49" s="6">
        <v>33.770000000000003</v>
      </c>
      <c r="F49" s="8">
        <f t="shared" si="4"/>
        <v>101.31</v>
      </c>
      <c r="G49" s="8">
        <f t="shared" si="4"/>
        <v>303.93</v>
      </c>
      <c r="H49" s="8">
        <f t="shared" si="1"/>
        <v>756.44799999999998</v>
      </c>
      <c r="I49" s="8">
        <f t="shared" si="2"/>
        <v>452.51799999999997</v>
      </c>
      <c r="J49" s="6"/>
    </row>
    <row r="50" spans="1:10" ht="16.5" customHeight="1">
      <c r="A50" s="6">
        <v>48</v>
      </c>
      <c r="B50" s="7" t="s">
        <v>166</v>
      </c>
      <c r="C50" s="7" t="s">
        <v>12</v>
      </c>
      <c r="D50" s="7">
        <v>31410</v>
      </c>
      <c r="E50" s="6">
        <v>33.770000000000003</v>
      </c>
      <c r="F50" s="8">
        <f t="shared" si="4"/>
        <v>101.31</v>
      </c>
      <c r="G50" s="8">
        <f t="shared" si="4"/>
        <v>303.93</v>
      </c>
      <c r="H50" s="8">
        <f t="shared" si="1"/>
        <v>756.44799999999998</v>
      </c>
      <c r="I50" s="8">
        <f t="shared" si="2"/>
        <v>452.51799999999997</v>
      </c>
      <c r="J50" s="6"/>
    </row>
    <row r="51" spans="1:10" ht="16.5" customHeight="1">
      <c r="A51" s="6">
        <v>49</v>
      </c>
      <c r="B51" s="7" t="s">
        <v>167</v>
      </c>
      <c r="C51" s="7" t="s">
        <v>8</v>
      </c>
      <c r="D51" s="7">
        <v>31411</v>
      </c>
      <c r="E51" s="6">
        <v>24.97</v>
      </c>
      <c r="F51" s="8">
        <f t="shared" si="4"/>
        <v>74.91</v>
      </c>
      <c r="G51" s="8">
        <f t="shared" si="4"/>
        <v>224.73</v>
      </c>
      <c r="H51" s="8">
        <f t="shared" si="1"/>
        <v>559.32799999999997</v>
      </c>
      <c r="I51" s="8">
        <f t="shared" si="2"/>
        <v>334.59799999999996</v>
      </c>
      <c r="J51" s="6"/>
    </row>
    <row r="52" spans="1:10" ht="16.5" customHeight="1">
      <c r="A52" s="6">
        <v>50</v>
      </c>
      <c r="B52" s="7" t="s">
        <v>168</v>
      </c>
      <c r="C52" s="7" t="s">
        <v>38</v>
      </c>
      <c r="D52" s="7">
        <v>31412</v>
      </c>
      <c r="E52" s="6">
        <v>33.770000000000003</v>
      </c>
      <c r="F52" s="8">
        <f t="shared" si="4"/>
        <v>101.31</v>
      </c>
      <c r="G52" s="8">
        <f t="shared" si="4"/>
        <v>303.93</v>
      </c>
      <c r="H52" s="8">
        <f t="shared" si="1"/>
        <v>756.44799999999998</v>
      </c>
      <c r="I52" s="8">
        <f t="shared" si="2"/>
        <v>452.51799999999997</v>
      </c>
      <c r="J52" s="6"/>
    </row>
    <row r="53" spans="1:10" ht="16.5" customHeight="1">
      <c r="A53" s="6">
        <v>51</v>
      </c>
      <c r="B53" s="6" t="s">
        <v>169</v>
      </c>
      <c r="C53" s="10" t="s">
        <v>80</v>
      </c>
      <c r="D53" s="10">
        <v>32102</v>
      </c>
      <c r="E53" s="6">
        <v>50.94</v>
      </c>
      <c r="F53" s="8">
        <f t="shared" si="4"/>
        <v>152.82</v>
      </c>
      <c r="G53" s="8">
        <f t="shared" si="4"/>
        <v>458.46</v>
      </c>
      <c r="H53" s="8">
        <f t="shared" si="1"/>
        <v>1141.0559999999998</v>
      </c>
      <c r="I53" s="8">
        <f t="shared" si="2"/>
        <v>682.59599999999978</v>
      </c>
      <c r="J53" s="6"/>
    </row>
    <row r="54" spans="1:10" ht="16.5" customHeight="1">
      <c r="A54" s="6">
        <v>52</v>
      </c>
      <c r="B54" s="6" t="s">
        <v>145</v>
      </c>
      <c r="C54" s="10" t="s">
        <v>70</v>
      </c>
      <c r="D54" s="10">
        <v>32203</v>
      </c>
      <c r="E54" s="6">
        <v>50.94</v>
      </c>
      <c r="F54" s="8">
        <f t="shared" si="4"/>
        <v>152.82</v>
      </c>
      <c r="G54" s="8">
        <f t="shared" si="4"/>
        <v>458.46</v>
      </c>
      <c r="H54" s="8">
        <f t="shared" si="1"/>
        <v>1141.0559999999998</v>
      </c>
      <c r="I54" s="8">
        <f t="shared" si="2"/>
        <v>682.59599999999978</v>
      </c>
      <c r="J54" s="6"/>
    </row>
    <row r="55" spans="1:10" ht="16.5" customHeight="1">
      <c r="A55" s="6">
        <v>53</v>
      </c>
      <c r="B55" s="7" t="s">
        <v>170</v>
      </c>
      <c r="C55" s="7" t="s">
        <v>57</v>
      </c>
      <c r="D55" s="7">
        <v>32305</v>
      </c>
      <c r="E55" s="6">
        <v>50.94</v>
      </c>
      <c r="F55" s="8">
        <f t="shared" si="4"/>
        <v>152.82</v>
      </c>
      <c r="G55" s="8">
        <f t="shared" si="4"/>
        <v>458.46</v>
      </c>
      <c r="H55" s="8">
        <f t="shared" si="1"/>
        <v>1141.0559999999998</v>
      </c>
      <c r="I55" s="8">
        <f t="shared" si="2"/>
        <v>682.59599999999978</v>
      </c>
      <c r="J55" s="6"/>
    </row>
    <row r="56" spans="1:10" ht="16.5" customHeight="1">
      <c r="A56" s="6">
        <v>54</v>
      </c>
      <c r="B56" s="6" t="s">
        <v>170</v>
      </c>
      <c r="C56" s="10" t="s">
        <v>82</v>
      </c>
      <c r="D56" s="10">
        <v>32306</v>
      </c>
      <c r="E56" s="6">
        <v>50.94</v>
      </c>
      <c r="F56" s="8">
        <f t="shared" si="4"/>
        <v>152.82</v>
      </c>
      <c r="G56" s="8">
        <f t="shared" si="4"/>
        <v>458.46</v>
      </c>
      <c r="H56" s="8">
        <f t="shared" si="1"/>
        <v>1141.0559999999998</v>
      </c>
      <c r="I56" s="8">
        <f t="shared" si="2"/>
        <v>682.59599999999978</v>
      </c>
      <c r="J56" s="6"/>
    </row>
    <row r="57" spans="1:10" ht="16.5" customHeight="1">
      <c r="A57" s="6">
        <v>55</v>
      </c>
      <c r="B57" s="7" t="s">
        <v>171</v>
      </c>
      <c r="C57" s="7" t="s">
        <v>172</v>
      </c>
      <c r="D57" s="7">
        <v>32407</v>
      </c>
      <c r="E57" s="6">
        <v>50.94</v>
      </c>
      <c r="F57" s="8">
        <f t="shared" si="4"/>
        <v>152.82</v>
      </c>
      <c r="G57" s="8">
        <f t="shared" si="4"/>
        <v>458.46</v>
      </c>
      <c r="H57" s="8">
        <f t="shared" si="1"/>
        <v>1141.0559999999998</v>
      </c>
      <c r="I57" s="8">
        <f t="shared" si="2"/>
        <v>682.59599999999978</v>
      </c>
      <c r="J57" s="6"/>
    </row>
    <row r="58" spans="1:10" ht="16.5" customHeight="1">
      <c r="A58" s="6">
        <v>56</v>
      </c>
      <c r="B58" s="7" t="s">
        <v>173</v>
      </c>
      <c r="C58" s="7" t="s">
        <v>174</v>
      </c>
      <c r="D58" s="7">
        <v>32408</v>
      </c>
      <c r="E58" s="6">
        <v>50.94</v>
      </c>
      <c r="F58" s="8">
        <f t="shared" si="4"/>
        <v>152.82</v>
      </c>
      <c r="G58" s="8">
        <f t="shared" si="4"/>
        <v>458.46</v>
      </c>
      <c r="H58" s="8">
        <f t="shared" si="1"/>
        <v>1141.0559999999998</v>
      </c>
      <c r="I58" s="8">
        <f t="shared" si="2"/>
        <v>682.59599999999978</v>
      </c>
      <c r="J58" s="6"/>
    </row>
    <row r="59" spans="1:10" ht="16.5" customHeight="1">
      <c r="A59" s="6">
        <v>57</v>
      </c>
      <c r="B59" s="7" t="s">
        <v>173</v>
      </c>
      <c r="C59" s="7" t="s">
        <v>33</v>
      </c>
      <c r="D59" s="7">
        <v>33101</v>
      </c>
      <c r="E59" s="6">
        <v>33.770000000000003</v>
      </c>
      <c r="F59" s="8">
        <f t="shared" si="4"/>
        <v>101.31</v>
      </c>
      <c r="G59" s="8">
        <f t="shared" si="4"/>
        <v>303.93</v>
      </c>
      <c r="H59" s="8">
        <f t="shared" si="1"/>
        <v>756.44799999999998</v>
      </c>
      <c r="I59" s="8">
        <f t="shared" si="2"/>
        <v>452.51799999999997</v>
      </c>
      <c r="J59" s="6"/>
    </row>
    <row r="60" spans="1:10" ht="16.5" customHeight="1">
      <c r="A60" s="6">
        <v>58</v>
      </c>
      <c r="B60" s="7" t="s">
        <v>175</v>
      </c>
      <c r="C60" s="7" t="s">
        <v>10</v>
      </c>
      <c r="D60" s="7">
        <v>33204</v>
      </c>
      <c r="E60" s="6">
        <v>33.770000000000003</v>
      </c>
      <c r="F60" s="8">
        <f t="shared" si="4"/>
        <v>101.31</v>
      </c>
      <c r="G60" s="8">
        <f t="shared" si="4"/>
        <v>303.93</v>
      </c>
      <c r="H60" s="8">
        <f t="shared" si="1"/>
        <v>756.44799999999998</v>
      </c>
      <c r="I60" s="8">
        <f t="shared" si="2"/>
        <v>452.51799999999997</v>
      </c>
      <c r="J60" s="6"/>
    </row>
    <row r="61" spans="1:10" ht="16.5" customHeight="1">
      <c r="A61" s="6">
        <v>59</v>
      </c>
      <c r="B61" s="7" t="s">
        <v>176</v>
      </c>
      <c r="C61" s="7" t="s">
        <v>177</v>
      </c>
      <c r="D61" s="7">
        <v>33205</v>
      </c>
      <c r="E61" s="6">
        <v>24.97</v>
      </c>
      <c r="F61" s="8">
        <f t="shared" si="4"/>
        <v>74.91</v>
      </c>
      <c r="G61" s="8">
        <f t="shared" si="4"/>
        <v>224.73</v>
      </c>
      <c r="H61" s="8">
        <f t="shared" si="1"/>
        <v>559.32799999999997</v>
      </c>
      <c r="I61" s="8">
        <f t="shared" si="2"/>
        <v>334.59799999999996</v>
      </c>
      <c r="J61" s="6"/>
    </row>
    <row r="62" spans="1:10" ht="16.5" customHeight="1">
      <c r="A62" s="6">
        <v>60</v>
      </c>
      <c r="B62" s="7" t="s">
        <v>175</v>
      </c>
      <c r="C62" s="7" t="s">
        <v>53</v>
      </c>
      <c r="D62" s="7">
        <v>33206</v>
      </c>
      <c r="E62" s="6">
        <v>33.770000000000003</v>
      </c>
      <c r="F62" s="8">
        <f t="shared" si="4"/>
        <v>101.31</v>
      </c>
      <c r="G62" s="8">
        <f t="shared" si="4"/>
        <v>303.93</v>
      </c>
      <c r="H62" s="8">
        <f t="shared" si="1"/>
        <v>756.44799999999998</v>
      </c>
      <c r="I62" s="8">
        <f t="shared" si="2"/>
        <v>452.51799999999997</v>
      </c>
      <c r="J62" s="6"/>
    </row>
    <row r="63" spans="1:10" ht="16.5" customHeight="1">
      <c r="A63" s="6">
        <v>61</v>
      </c>
      <c r="B63" s="7" t="s">
        <v>178</v>
      </c>
      <c r="C63" s="7" t="s">
        <v>28</v>
      </c>
      <c r="D63" s="7">
        <v>33307</v>
      </c>
      <c r="E63" s="6">
        <v>33.770000000000003</v>
      </c>
      <c r="F63" s="8">
        <f t="shared" si="4"/>
        <v>101.31</v>
      </c>
      <c r="G63" s="8">
        <f t="shared" si="4"/>
        <v>303.93</v>
      </c>
      <c r="H63" s="8">
        <f t="shared" si="1"/>
        <v>756.44799999999998</v>
      </c>
      <c r="I63" s="8">
        <f t="shared" si="2"/>
        <v>452.51799999999997</v>
      </c>
      <c r="J63" s="6"/>
    </row>
    <row r="64" spans="1:10" ht="16.5" customHeight="1">
      <c r="A64" s="6">
        <v>62</v>
      </c>
      <c r="B64" s="7" t="s">
        <v>179</v>
      </c>
      <c r="C64" s="7" t="s">
        <v>36</v>
      </c>
      <c r="D64" s="7">
        <v>33308</v>
      </c>
      <c r="E64" s="6">
        <v>24.97</v>
      </c>
      <c r="F64" s="8">
        <f t="shared" si="4"/>
        <v>74.91</v>
      </c>
      <c r="G64" s="8">
        <f t="shared" si="4"/>
        <v>224.73</v>
      </c>
      <c r="H64" s="8">
        <f t="shared" si="1"/>
        <v>559.32799999999997</v>
      </c>
      <c r="I64" s="8">
        <f t="shared" si="2"/>
        <v>334.59799999999996</v>
      </c>
      <c r="J64" s="6"/>
    </row>
    <row r="65" spans="1:10" ht="16.5" customHeight="1">
      <c r="A65" s="6">
        <v>63</v>
      </c>
      <c r="B65" s="7" t="s">
        <v>180</v>
      </c>
      <c r="C65" s="7" t="s">
        <v>181</v>
      </c>
      <c r="D65" s="7">
        <v>33309</v>
      </c>
      <c r="E65" s="6">
        <v>33.770000000000003</v>
      </c>
      <c r="F65" s="8">
        <f t="shared" ref="F65:G84" si="5">SUM(E65*3)</f>
        <v>101.31</v>
      </c>
      <c r="G65" s="8">
        <f t="shared" si="5"/>
        <v>303.93</v>
      </c>
      <c r="H65" s="8">
        <f t="shared" si="1"/>
        <v>756.44799999999998</v>
      </c>
      <c r="I65" s="8">
        <f t="shared" si="2"/>
        <v>452.51799999999997</v>
      </c>
      <c r="J65" s="6"/>
    </row>
    <row r="66" spans="1:10" ht="16.5" customHeight="1">
      <c r="A66" s="6">
        <v>64</v>
      </c>
      <c r="B66" s="7" t="s">
        <v>182</v>
      </c>
      <c r="C66" s="7" t="s">
        <v>15</v>
      </c>
      <c r="D66" s="7">
        <v>33410</v>
      </c>
      <c r="E66" s="6">
        <v>33.770000000000003</v>
      </c>
      <c r="F66" s="8">
        <f t="shared" si="5"/>
        <v>101.31</v>
      </c>
      <c r="G66" s="8">
        <f t="shared" si="5"/>
        <v>303.93</v>
      </c>
      <c r="H66" s="8">
        <f t="shared" si="1"/>
        <v>756.44799999999998</v>
      </c>
      <c r="I66" s="8">
        <f t="shared" si="2"/>
        <v>452.51799999999997</v>
      </c>
      <c r="J66" s="6"/>
    </row>
    <row r="67" spans="1:10" ht="16.5" customHeight="1">
      <c r="A67" s="6">
        <v>65</v>
      </c>
      <c r="B67" s="13" t="s">
        <v>183</v>
      </c>
      <c r="C67" s="13" t="s">
        <v>184</v>
      </c>
      <c r="D67" s="13">
        <v>33411</v>
      </c>
      <c r="E67" s="6">
        <v>24.97</v>
      </c>
      <c r="F67" s="8">
        <f t="shared" si="5"/>
        <v>74.91</v>
      </c>
      <c r="G67" s="8">
        <f t="shared" si="5"/>
        <v>224.73</v>
      </c>
      <c r="H67" s="8">
        <f t="shared" si="1"/>
        <v>559.32799999999997</v>
      </c>
      <c r="I67" s="8">
        <f t="shared" si="2"/>
        <v>334.59799999999996</v>
      </c>
      <c r="J67" s="6"/>
    </row>
    <row r="68" spans="1:10" ht="16.5" customHeight="1">
      <c r="A68" s="6">
        <v>66</v>
      </c>
      <c r="B68" s="6" t="s">
        <v>185</v>
      </c>
      <c r="C68" s="10" t="s">
        <v>66</v>
      </c>
      <c r="D68" s="10">
        <v>34101</v>
      </c>
      <c r="E68" s="6">
        <v>50.94</v>
      </c>
      <c r="F68" s="8">
        <f t="shared" si="5"/>
        <v>152.82</v>
      </c>
      <c r="G68" s="8">
        <f t="shared" si="5"/>
        <v>458.46</v>
      </c>
      <c r="H68" s="8">
        <f t="shared" si="1"/>
        <v>1141.0559999999998</v>
      </c>
      <c r="I68" s="8">
        <f t="shared" si="2"/>
        <v>682.59599999999978</v>
      </c>
      <c r="J68" s="6"/>
    </row>
    <row r="69" spans="1:10" ht="16.5" customHeight="1">
      <c r="A69" s="6">
        <v>67</v>
      </c>
      <c r="B69" s="6" t="s">
        <v>186</v>
      </c>
      <c r="C69" s="10" t="s">
        <v>86</v>
      </c>
      <c r="D69" s="10">
        <v>34102</v>
      </c>
      <c r="E69" s="6">
        <v>50.94</v>
      </c>
      <c r="F69" s="8">
        <f t="shared" si="5"/>
        <v>152.82</v>
      </c>
      <c r="G69" s="8">
        <f t="shared" si="5"/>
        <v>458.46</v>
      </c>
      <c r="H69" s="8">
        <f t="shared" si="1"/>
        <v>1141.0559999999998</v>
      </c>
      <c r="I69" s="8">
        <f t="shared" si="2"/>
        <v>682.59599999999978</v>
      </c>
      <c r="J69" s="6"/>
    </row>
    <row r="70" spans="1:10" ht="16.5" customHeight="1">
      <c r="A70" s="6">
        <v>68</v>
      </c>
      <c r="B70" s="6" t="s">
        <v>186</v>
      </c>
      <c r="C70" s="10" t="s">
        <v>81</v>
      </c>
      <c r="D70" s="10">
        <v>34203</v>
      </c>
      <c r="E70" s="6">
        <v>50.94</v>
      </c>
      <c r="F70" s="8">
        <f t="shared" si="5"/>
        <v>152.82</v>
      </c>
      <c r="G70" s="8">
        <f t="shared" si="5"/>
        <v>458.46</v>
      </c>
      <c r="H70" s="8">
        <f t="shared" ref="H70:H133" si="6">SUM(E70*4*5.6)</f>
        <v>1141.0559999999998</v>
      </c>
      <c r="I70" s="8">
        <f t="shared" ref="I70:I133" si="7">SUM(H70-G70)</f>
        <v>682.59599999999978</v>
      </c>
      <c r="J70" s="6"/>
    </row>
    <row r="71" spans="1:10" ht="16.5" customHeight="1">
      <c r="A71" s="6">
        <v>69</v>
      </c>
      <c r="B71" s="6" t="s">
        <v>186</v>
      </c>
      <c r="C71" s="10" t="s">
        <v>69</v>
      </c>
      <c r="D71" s="10">
        <v>34306</v>
      </c>
      <c r="E71" s="6">
        <v>50.94</v>
      </c>
      <c r="F71" s="8">
        <f t="shared" si="5"/>
        <v>152.82</v>
      </c>
      <c r="G71" s="8">
        <f t="shared" si="5"/>
        <v>458.46</v>
      </c>
      <c r="H71" s="8">
        <f t="shared" si="6"/>
        <v>1141.0559999999998</v>
      </c>
      <c r="I71" s="8">
        <f t="shared" si="7"/>
        <v>682.59599999999978</v>
      </c>
      <c r="J71" s="6"/>
    </row>
    <row r="72" spans="1:10" ht="16.5" customHeight="1">
      <c r="A72" s="6">
        <v>70</v>
      </c>
      <c r="B72" s="14" t="s">
        <v>187</v>
      </c>
      <c r="C72" s="14" t="s">
        <v>188</v>
      </c>
      <c r="D72" s="14">
        <v>34407</v>
      </c>
      <c r="E72" s="6">
        <v>50.94</v>
      </c>
      <c r="F72" s="8">
        <f t="shared" si="5"/>
        <v>152.82</v>
      </c>
      <c r="G72" s="8">
        <f t="shared" si="5"/>
        <v>458.46</v>
      </c>
      <c r="H72" s="8">
        <f t="shared" si="6"/>
        <v>1141.0559999999998</v>
      </c>
      <c r="I72" s="8">
        <f t="shared" si="7"/>
        <v>682.59599999999978</v>
      </c>
      <c r="J72" s="6"/>
    </row>
    <row r="73" spans="1:10" ht="16.5" customHeight="1">
      <c r="A73" s="6">
        <v>71</v>
      </c>
      <c r="B73" s="7" t="s">
        <v>189</v>
      </c>
      <c r="C73" s="7" t="s">
        <v>22</v>
      </c>
      <c r="D73" s="7">
        <v>34408</v>
      </c>
      <c r="E73" s="6">
        <v>50.94</v>
      </c>
      <c r="F73" s="8">
        <f t="shared" si="5"/>
        <v>152.82</v>
      </c>
      <c r="G73" s="8">
        <f t="shared" si="5"/>
        <v>458.46</v>
      </c>
      <c r="H73" s="8">
        <f t="shared" si="6"/>
        <v>1141.0559999999998</v>
      </c>
      <c r="I73" s="8">
        <f t="shared" si="7"/>
        <v>682.59599999999978</v>
      </c>
      <c r="J73" s="6"/>
    </row>
    <row r="74" spans="1:10" ht="16.5" customHeight="1">
      <c r="A74" s="6">
        <v>72</v>
      </c>
      <c r="B74" s="6" t="s">
        <v>190</v>
      </c>
      <c r="C74" s="6" t="s">
        <v>191</v>
      </c>
      <c r="D74" s="6">
        <v>35102</v>
      </c>
      <c r="E74" s="6">
        <v>24.97</v>
      </c>
      <c r="F74" s="8">
        <f t="shared" si="5"/>
        <v>74.91</v>
      </c>
      <c r="G74" s="8">
        <f t="shared" si="5"/>
        <v>224.73</v>
      </c>
      <c r="H74" s="8">
        <f t="shared" si="6"/>
        <v>559.32799999999997</v>
      </c>
      <c r="I74" s="8">
        <f t="shared" si="7"/>
        <v>334.59799999999996</v>
      </c>
      <c r="J74" s="6"/>
    </row>
    <row r="75" spans="1:10" ht="16.5" customHeight="1">
      <c r="A75" s="6">
        <v>73</v>
      </c>
      <c r="B75" s="7" t="s">
        <v>192</v>
      </c>
      <c r="C75" s="7" t="s">
        <v>50</v>
      </c>
      <c r="D75" s="7">
        <v>35103</v>
      </c>
      <c r="E75" s="6">
        <v>33.770000000000003</v>
      </c>
      <c r="F75" s="8">
        <f t="shared" si="5"/>
        <v>101.31</v>
      </c>
      <c r="G75" s="8">
        <f t="shared" si="5"/>
        <v>303.93</v>
      </c>
      <c r="H75" s="8">
        <f t="shared" si="6"/>
        <v>756.44799999999998</v>
      </c>
      <c r="I75" s="8">
        <f t="shared" si="7"/>
        <v>452.51799999999997</v>
      </c>
      <c r="J75" s="6"/>
    </row>
    <row r="76" spans="1:10" ht="16.5" customHeight="1">
      <c r="A76" s="6">
        <v>74</v>
      </c>
      <c r="B76" s="7" t="s">
        <v>193</v>
      </c>
      <c r="C76" s="7" t="s">
        <v>34</v>
      </c>
      <c r="D76" s="7">
        <v>35204</v>
      </c>
      <c r="E76" s="6">
        <v>33.770000000000003</v>
      </c>
      <c r="F76" s="8">
        <f t="shared" si="5"/>
        <v>101.31</v>
      </c>
      <c r="G76" s="8">
        <f t="shared" si="5"/>
        <v>303.93</v>
      </c>
      <c r="H76" s="8">
        <f t="shared" si="6"/>
        <v>756.44799999999998</v>
      </c>
      <c r="I76" s="8">
        <f t="shared" si="7"/>
        <v>452.51799999999997</v>
      </c>
      <c r="J76" s="6"/>
    </row>
    <row r="77" spans="1:10" ht="16.5" customHeight="1">
      <c r="A77" s="6">
        <v>75</v>
      </c>
      <c r="B77" s="7" t="s">
        <v>194</v>
      </c>
      <c r="C77" s="7" t="s">
        <v>195</v>
      </c>
      <c r="D77" s="7">
        <v>35205</v>
      </c>
      <c r="E77" s="6">
        <v>24.97</v>
      </c>
      <c r="F77" s="8">
        <f t="shared" si="5"/>
        <v>74.91</v>
      </c>
      <c r="G77" s="8">
        <f t="shared" si="5"/>
        <v>224.73</v>
      </c>
      <c r="H77" s="8">
        <f t="shared" si="6"/>
        <v>559.32799999999997</v>
      </c>
      <c r="I77" s="8">
        <f t="shared" si="7"/>
        <v>334.59799999999996</v>
      </c>
      <c r="J77" s="6"/>
    </row>
    <row r="78" spans="1:10" ht="16.5" customHeight="1">
      <c r="A78" s="6">
        <v>76</v>
      </c>
      <c r="B78" s="7" t="s">
        <v>196</v>
      </c>
      <c r="C78" s="7" t="s">
        <v>31</v>
      </c>
      <c r="D78" s="7">
        <v>35206</v>
      </c>
      <c r="E78" s="6">
        <v>33.770000000000003</v>
      </c>
      <c r="F78" s="8">
        <f t="shared" si="5"/>
        <v>101.31</v>
      </c>
      <c r="G78" s="8">
        <f t="shared" si="5"/>
        <v>303.93</v>
      </c>
      <c r="H78" s="8">
        <f t="shared" si="6"/>
        <v>756.44799999999998</v>
      </c>
      <c r="I78" s="8">
        <f t="shared" si="7"/>
        <v>452.51799999999997</v>
      </c>
      <c r="J78" s="6"/>
    </row>
    <row r="79" spans="1:10" ht="16.5" customHeight="1">
      <c r="A79" s="6">
        <v>77</v>
      </c>
      <c r="B79" s="6" t="s">
        <v>197</v>
      </c>
      <c r="C79" s="10" t="s">
        <v>71</v>
      </c>
      <c r="D79" s="10">
        <v>35307</v>
      </c>
      <c r="E79" s="6">
        <v>33.770000000000003</v>
      </c>
      <c r="F79" s="8">
        <f t="shared" si="5"/>
        <v>101.31</v>
      </c>
      <c r="G79" s="8">
        <f t="shared" si="5"/>
        <v>303.93</v>
      </c>
      <c r="H79" s="8">
        <f t="shared" si="6"/>
        <v>756.44799999999998</v>
      </c>
      <c r="I79" s="8">
        <f t="shared" si="7"/>
        <v>452.51799999999997</v>
      </c>
      <c r="J79" s="6"/>
    </row>
    <row r="80" spans="1:10" ht="16.5" customHeight="1">
      <c r="A80" s="6">
        <v>78</v>
      </c>
      <c r="B80" s="7" t="s">
        <v>198</v>
      </c>
      <c r="C80" s="7" t="s">
        <v>199</v>
      </c>
      <c r="D80" s="7">
        <v>35308</v>
      </c>
      <c r="E80" s="6">
        <v>24.97</v>
      </c>
      <c r="F80" s="8">
        <f t="shared" si="5"/>
        <v>74.91</v>
      </c>
      <c r="G80" s="8">
        <f t="shared" si="5"/>
        <v>224.73</v>
      </c>
      <c r="H80" s="8">
        <f t="shared" si="6"/>
        <v>559.32799999999997</v>
      </c>
      <c r="I80" s="8">
        <f t="shared" si="7"/>
        <v>334.59799999999996</v>
      </c>
      <c r="J80" s="6"/>
    </row>
    <row r="81" spans="1:10" ht="16.5" customHeight="1">
      <c r="A81" s="6">
        <v>79</v>
      </c>
      <c r="B81" s="7" t="s">
        <v>200</v>
      </c>
      <c r="C81" s="7" t="s">
        <v>201</v>
      </c>
      <c r="D81" s="7">
        <v>35309</v>
      </c>
      <c r="E81" s="6">
        <v>33.770000000000003</v>
      </c>
      <c r="F81" s="8">
        <f t="shared" si="5"/>
        <v>101.31</v>
      </c>
      <c r="G81" s="8">
        <f t="shared" si="5"/>
        <v>303.93</v>
      </c>
      <c r="H81" s="8">
        <f t="shared" si="6"/>
        <v>756.44799999999998</v>
      </c>
      <c r="I81" s="8">
        <f t="shared" si="7"/>
        <v>452.51799999999997</v>
      </c>
      <c r="J81" s="6"/>
    </row>
    <row r="82" spans="1:10" ht="16.5" customHeight="1">
      <c r="A82" s="6">
        <v>80</v>
      </c>
      <c r="B82" s="7" t="s">
        <v>198</v>
      </c>
      <c r="C82" s="7" t="s">
        <v>23</v>
      </c>
      <c r="D82" s="7">
        <v>35410</v>
      </c>
      <c r="E82" s="6">
        <v>33.770000000000003</v>
      </c>
      <c r="F82" s="8">
        <f t="shared" si="5"/>
        <v>101.31</v>
      </c>
      <c r="G82" s="8">
        <f t="shared" si="5"/>
        <v>303.93</v>
      </c>
      <c r="H82" s="8">
        <f t="shared" si="6"/>
        <v>756.44799999999998</v>
      </c>
      <c r="I82" s="8">
        <f t="shared" si="7"/>
        <v>452.51799999999997</v>
      </c>
      <c r="J82" s="6"/>
    </row>
    <row r="83" spans="1:10" ht="16.5" customHeight="1">
      <c r="A83" s="6">
        <v>81</v>
      </c>
      <c r="B83" s="7" t="s">
        <v>202</v>
      </c>
      <c r="C83" s="7" t="s">
        <v>48</v>
      </c>
      <c r="D83" s="7">
        <v>35411</v>
      </c>
      <c r="E83" s="6">
        <v>24.97</v>
      </c>
      <c r="F83" s="8">
        <f t="shared" si="5"/>
        <v>74.91</v>
      </c>
      <c r="G83" s="8">
        <f t="shared" si="5"/>
        <v>224.73</v>
      </c>
      <c r="H83" s="8">
        <f t="shared" si="6"/>
        <v>559.32799999999997</v>
      </c>
      <c r="I83" s="8">
        <f t="shared" si="7"/>
        <v>334.59799999999996</v>
      </c>
      <c r="J83" s="6"/>
    </row>
    <row r="84" spans="1:10" ht="16.5" customHeight="1">
      <c r="A84" s="6">
        <v>82</v>
      </c>
      <c r="B84" s="7" t="s">
        <v>203</v>
      </c>
      <c r="C84" s="7" t="s">
        <v>204</v>
      </c>
      <c r="D84" s="7">
        <v>35412</v>
      </c>
      <c r="E84" s="6">
        <v>33.770000000000003</v>
      </c>
      <c r="F84" s="8">
        <f t="shared" si="5"/>
        <v>101.31</v>
      </c>
      <c r="G84" s="8">
        <f t="shared" si="5"/>
        <v>303.93</v>
      </c>
      <c r="H84" s="8">
        <f t="shared" si="6"/>
        <v>756.44799999999998</v>
      </c>
      <c r="I84" s="8">
        <f t="shared" si="7"/>
        <v>452.51799999999997</v>
      </c>
      <c r="J84" s="6"/>
    </row>
    <row r="85" spans="1:10" ht="16.5" customHeight="1">
      <c r="A85" s="6">
        <v>83</v>
      </c>
      <c r="B85" s="7" t="s">
        <v>142</v>
      </c>
      <c r="C85" s="7" t="s">
        <v>205</v>
      </c>
      <c r="D85" s="7">
        <v>41101</v>
      </c>
      <c r="E85" s="6">
        <v>69.62</v>
      </c>
      <c r="F85" s="8">
        <f t="shared" ref="F85:G104" si="8">SUM(E85*3)</f>
        <v>208.86</v>
      </c>
      <c r="G85" s="8">
        <f t="shared" si="8"/>
        <v>626.58000000000004</v>
      </c>
      <c r="H85" s="8">
        <f t="shared" si="6"/>
        <v>1559.4880000000001</v>
      </c>
      <c r="I85" s="8">
        <f t="shared" si="7"/>
        <v>932.90800000000002</v>
      </c>
      <c r="J85" s="6"/>
    </row>
    <row r="86" spans="1:10" ht="16.5" customHeight="1">
      <c r="A86" s="6">
        <v>84</v>
      </c>
      <c r="B86" s="7" t="s">
        <v>206</v>
      </c>
      <c r="C86" s="7" t="s">
        <v>35</v>
      </c>
      <c r="D86" s="7">
        <v>41102</v>
      </c>
      <c r="E86" s="6">
        <v>69.62</v>
      </c>
      <c r="F86" s="8">
        <f t="shared" si="8"/>
        <v>208.86</v>
      </c>
      <c r="G86" s="8">
        <f t="shared" si="8"/>
        <v>626.58000000000004</v>
      </c>
      <c r="H86" s="8">
        <f t="shared" si="6"/>
        <v>1559.4880000000001</v>
      </c>
      <c r="I86" s="8">
        <f t="shared" si="7"/>
        <v>932.90800000000002</v>
      </c>
      <c r="J86" s="6"/>
    </row>
    <row r="87" spans="1:10" ht="16.5" customHeight="1">
      <c r="A87" s="6">
        <v>85</v>
      </c>
      <c r="B87" s="6" t="s">
        <v>207</v>
      </c>
      <c r="C87" s="10" t="s">
        <v>68</v>
      </c>
      <c r="D87" s="10">
        <v>41203</v>
      </c>
      <c r="E87" s="6">
        <v>69.62</v>
      </c>
      <c r="F87" s="8">
        <f t="shared" si="8"/>
        <v>208.86</v>
      </c>
      <c r="G87" s="8">
        <f t="shared" si="8"/>
        <v>626.58000000000004</v>
      </c>
      <c r="H87" s="8">
        <f t="shared" si="6"/>
        <v>1559.4880000000001</v>
      </c>
      <c r="I87" s="8">
        <f t="shared" si="7"/>
        <v>932.90800000000002</v>
      </c>
      <c r="J87" s="6"/>
    </row>
    <row r="88" spans="1:10" ht="16.5" customHeight="1">
      <c r="A88" s="6">
        <v>86</v>
      </c>
      <c r="B88" s="7" t="s">
        <v>208</v>
      </c>
      <c r="C88" s="7" t="s">
        <v>37</v>
      </c>
      <c r="D88" s="7">
        <v>41204</v>
      </c>
      <c r="E88" s="6">
        <v>69.62</v>
      </c>
      <c r="F88" s="8">
        <f t="shared" si="8"/>
        <v>208.86</v>
      </c>
      <c r="G88" s="8">
        <f t="shared" si="8"/>
        <v>626.58000000000004</v>
      </c>
      <c r="H88" s="8">
        <f t="shared" si="6"/>
        <v>1559.4880000000001</v>
      </c>
      <c r="I88" s="8">
        <f t="shared" si="7"/>
        <v>932.90800000000002</v>
      </c>
      <c r="J88" s="6"/>
    </row>
    <row r="89" spans="1:10" ht="16.5" customHeight="1">
      <c r="A89" s="6">
        <v>87</v>
      </c>
      <c r="B89" s="7" t="s">
        <v>209</v>
      </c>
      <c r="C89" s="7" t="s">
        <v>4</v>
      </c>
      <c r="D89" s="7">
        <v>41305</v>
      </c>
      <c r="E89" s="6">
        <v>69.62</v>
      </c>
      <c r="F89" s="8">
        <f t="shared" si="8"/>
        <v>208.86</v>
      </c>
      <c r="G89" s="8">
        <f t="shared" si="8"/>
        <v>626.58000000000004</v>
      </c>
      <c r="H89" s="8">
        <f t="shared" si="6"/>
        <v>1559.4880000000001</v>
      </c>
      <c r="I89" s="8">
        <f t="shared" si="7"/>
        <v>932.90800000000002</v>
      </c>
      <c r="J89" s="6"/>
    </row>
    <row r="90" spans="1:10" ht="16.5" customHeight="1">
      <c r="A90" s="6">
        <v>88</v>
      </c>
      <c r="B90" s="7" t="s">
        <v>210</v>
      </c>
      <c r="C90" s="7" t="s">
        <v>211</v>
      </c>
      <c r="D90" s="7">
        <v>41306</v>
      </c>
      <c r="E90" s="6">
        <v>69.62</v>
      </c>
      <c r="F90" s="8">
        <f t="shared" si="8"/>
        <v>208.86</v>
      </c>
      <c r="G90" s="8">
        <f t="shared" si="8"/>
        <v>626.58000000000004</v>
      </c>
      <c r="H90" s="8">
        <f t="shared" si="6"/>
        <v>1559.4880000000001</v>
      </c>
      <c r="I90" s="8">
        <f t="shared" si="7"/>
        <v>932.90800000000002</v>
      </c>
      <c r="J90" s="6"/>
    </row>
    <row r="91" spans="1:10" ht="16.5" customHeight="1">
      <c r="A91" s="6">
        <v>89</v>
      </c>
      <c r="B91" s="7" t="s">
        <v>212</v>
      </c>
      <c r="C91" s="7" t="s">
        <v>213</v>
      </c>
      <c r="D91" s="7">
        <v>41407</v>
      </c>
      <c r="E91" s="6">
        <v>69.62</v>
      </c>
      <c r="F91" s="8">
        <f t="shared" si="8"/>
        <v>208.86</v>
      </c>
      <c r="G91" s="8">
        <f t="shared" si="8"/>
        <v>626.58000000000004</v>
      </c>
      <c r="H91" s="8">
        <f t="shared" si="6"/>
        <v>1559.4880000000001</v>
      </c>
      <c r="I91" s="8">
        <f t="shared" si="7"/>
        <v>932.90800000000002</v>
      </c>
      <c r="J91" s="6"/>
    </row>
    <row r="92" spans="1:10" ht="16.5" customHeight="1">
      <c r="A92" s="6">
        <v>90</v>
      </c>
      <c r="B92" s="7" t="s">
        <v>214</v>
      </c>
      <c r="C92" s="7" t="s">
        <v>30</v>
      </c>
      <c r="D92" s="7">
        <v>41408</v>
      </c>
      <c r="E92" s="6">
        <v>69.62</v>
      </c>
      <c r="F92" s="8">
        <f t="shared" si="8"/>
        <v>208.86</v>
      </c>
      <c r="G92" s="8">
        <f t="shared" si="8"/>
        <v>626.58000000000004</v>
      </c>
      <c r="H92" s="8">
        <f t="shared" si="6"/>
        <v>1559.4880000000001</v>
      </c>
      <c r="I92" s="8">
        <f t="shared" si="7"/>
        <v>932.90800000000002</v>
      </c>
      <c r="J92" s="6"/>
    </row>
    <row r="93" spans="1:10" ht="16.5" customHeight="1">
      <c r="A93" s="6">
        <v>91</v>
      </c>
      <c r="B93" s="7" t="s">
        <v>215</v>
      </c>
      <c r="C93" s="7" t="s">
        <v>9</v>
      </c>
      <c r="D93" s="7">
        <v>41509</v>
      </c>
      <c r="E93" s="6">
        <v>69.62</v>
      </c>
      <c r="F93" s="8">
        <f t="shared" si="8"/>
        <v>208.86</v>
      </c>
      <c r="G93" s="8">
        <f t="shared" si="8"/>
        <v>626.58000000000004</v>
      </c>
      <c r="H93" s="8">
        <f t="shared" si="6"/>
        <v>1559.4880000000001</v>
      </c>
      <c r="I93" s="8">
        <f t="shared" si="7"/>
        <v>932.90800000000002</v>
      </c>
      <c r="J93" s="6"/>
    </row>
    <row r="94" spans="1:10" ht="16.5" customHeight="1">
      <c r="A94" s="6">
        <v>92</v>
      </c>
      <c r="B94" s="7" t="s">
        <v>216</v>
      </c>
      <c r="C94" s="7" t="s">
        <v>29</v>
      </c>
      <c r="D94" s="7">
        <v>41510</v>
      </c>
      <c r="E94" s="6">
        <v>69.62</v>
      </c>
      <c r="F94" s="8">
        <f t="shared" si="8"/>
        <v>208.86</v>
      </c>
      <c r="G94" s="8">
        <f t="shared" si="8"/>
        <v>626.58000000000004</v>
      </c>
      <c r="H94" s="8">
        <f t="shared" si="6"/>
        <v>1559.4880000000001</v>
      </c>
      <c r="I94" s="8">
        <f t="shared" si="7"/>
        <v>932.90800000000002</v>
      </c>
      <c r="J94" s="6"/>
    </row>
    <row r="95" spans="1:10" ht="16.5" customHeight="1">
      <c r="A95" s="6">
        <v>93</v>
      </c>
      <c r="B95" s="7" t="s">
        <v>217</v>
      </c>
      <c r="C95" s="7" t="s">
        <v>44</v>
      </c>
      <c r="D95" s="7">
        <v>42101</v>
      </c>
      <c r="E95" s="6">
        <v>69.62</v>
      </c>
      <c r="F95" s="8">
        <f t="shared" si="8"/>
        <v>208.86</v>
      </c>
      <c r="G95" s="8">
        <f t="shared" si="8"/>
        <v>626.58000000000004</v>
      </c>
      <c r="H95" s="8">
        <f t="shared" si="6"/>
        <v>1559.4880000000001</v>
      </c>
      <c r="I95" s="8">
        <f t="shared" si="7"/>
        <v>932.90800000000002</v>
      </c>
      <c r="J95" s="6"/>
    </row>
    <row r="96" spans="1:10" ht="16.5" customHeight="1">
      <c r="A96" s="6">
        <v>94</v>
      </c>
      <c r="B96" s="7" t="s">
        <v>218</v>
      </c>
      <c r="C96" s="7" t="s">
        <v>11</v>
      </c>
      <c r="D96" s="7">
        <v>42102</v>
      </c>
      <c r="E96" s="6">
        <v>69.62</v>
      </c>
      <c r="F96" s="8">
        <f t="shared" si="8"/>
        <v>208.86</v>
      </c>
      <c r="G96" s="8">
        <f t="shared" si="8"/>
        <v>626.58000000000004</v>
      </c>
      <c r="H96" s="8">
        <f t="shared" si="6"/>
        <v>1559.4880000000001</v>
      </c>
      <c r="I96" s="8">
        <f t="shared" si="7"/>
        <v>932.90800000000002</v>
      </c>
      <c r="J96" s="6"/>
    </row>
    <row r="97" spans="1:10" ht="16.5" customHeight="1">
      <c r="A97" s="6">
        <v>95</v>
      </c>
      <c r="B97" s="7" t="s">
        <v>150</v>
      </c>
      <c r="C97" s="7" t="s">
        <v>7</v>
      </c>
      <c r="D97" s="7">
        <v>42203</v>
      </c>
      <c r="E97" s="6">
        <v>69.62</v>
      </c>
      <c r="F97" s="8">
        <f t="shared" si="8"/>
        <v>208.86</v>
      </c>
      <c r="G97" s="8">
        <f t="shared" si="8"/>
        <v>626.58000000000004</v>
      </c>
      <c r="H97" s="8">
        <f t="shared" si="6"/>
        <v>1559.4880000000001</v>
      </c>
      <c r="I97" s="8">
        <f t="shared" si="7"/>
        <v>932.90800000000002</v>
      </c>
      <c r="J97" s="6"/>
    </row>
    <row r="98" spans="1:10" ht="16.5" customHeight="1">
      <c r="A98" s="6">
        <v>96</v>
      </c>
      <c r="B98" s="6" t="s">
        <v>136</v>
      </c>
      <c r="C98" s="7" t="s">
        <v>219</v>
      </c>
      <c r="D98" s="7">
        <v>42204</v>
      </c>
      <c r="E98" s="6">
        <v>69.62</v>
      </c>
      <c r="F98" s="8">
        <f t="shared" si="8"/>
        <v>208.86</v>
      </c>
      <c r="G98" s="8">
        <f t="shared" si="8"/>
        <v>626.58000000000004</v>
      </c>
      <c r="H98" s="8">
        <f t="shared" si="6"/>
        <v>1559.4880000000001</v>
      </c>
      <c r="I98" s="8">
        <f t="shared" si="7"/>
        <v>932.90800000000002</v>
      </c>
      <c r="J98" s="6"/>
    </row>
    <row r="99" spans="1:10" ht="16.5" customHeight="1">
      <c r="A99" s="6">
        <v>97</v>
      </c>
      <c r="B99" s="9" t="s">
        <v>220</v>
      </c>
      <c r="C99" s="10" t="s">
        <v>221</v>
      </c>
      <c r="D99" s="10">
        <v>42305</v>
      </c>
      <c r="E99" s="6">
        <v>69.62</v>
      </c>
      <c r="F99" s="8">
        <f t="shared" si="8"/>
        <v>208.86</v>
      </c>
      <c r="G99" s="8">
        <f t="shared" si="8"/>
        <v>626.58000000000004</v>
      </c>
      <c r="H99" s="8">
        <f t="shared" si="6"/>
        <v>1559.4880000000001</v>
      </c>
      <c r="I99" s="8">
        <f t="shared" si="7"/>
        <v>932.90800000000002</v>
      </c>
      <c r="J99" s="6"/>
    </row>
    <row r="100" spans="1:10" ht="16.5" customHeight="1">
      <c r="A100" s="6">
        <v>98</v>
      </c>
      <c r="B100" s="9" t="s">
        <v>220</v>
      </c>
      <c r="C100" s="9" t="s">
        <v>222</v>
      </c>
      <c r="D100" s="9">
        <v>42306</v>
      </c>
      <c r="E100" s="6">
        <v>69.62</v>
      </c>
      <c r="F100" s="8">
        <f t="shared" si="8"/>
        <v>208.86</v>
      </c>
      <c r="G100" s="8">
        <f t="shared" si="8"/>
        <v>626.58000000000004</v>
      </c>
      <c r="H100" s="8">
        <f t="shared" si="6"/>
        <v>1559.4880000000001</v>
      </c>
      <c r="I100" s="8">
        <f t="shared" si="7"/>
        <v>932.90800000000002</v>
      </c>
      <c r="J100" s="11"/>
    </row>
    <row r="101" spans="1:10" ht="16.5" customHeight="1">
      <c r="A101" s="6">
        <v>99</v>
      </c>
      <c r="B101" s="7" t="s">
        <v>223</v>
      </c>
      <c r="C101" s="7" t="s">
        <v>17</v>
      </c>
      <c r="D101" s="7">
        <v>42407</v>
      </c>
      <c r="E101" s="6">
        <v>69.62</v>
      </c>
      <c r="F101" s="8">
        <f t="shared" si="8"/>
        <v>208.86</v>
      </c>
      <c r="G101" s="8">
        <f t="shared" si="8"/>
        <v>626.58000000000004</v>
      </c>
      <c r="H101" s="8">
        <f t="shared" si="6"/>
        <v>1559.4880000000001</v>
      </c>
      <c r="I101" s="8">
        <f t="shared" si="7"/>
        <v>932.90800000000002</v>
      </c>
      <c r="J101" s="6"/>
    </row>
    <row r="102" spans="1:10" ht="16.5" customHeight="1">
      <c r="A102" s="6">
        <v>100</v>
      </c>
      <c r="B102" s="7" t="s">
        <v>224</v>
      </c>
      <c r="C102" s="7" t="s">
        <v>225</v>
      </c>
      <c r="D102" s="7">
        <v>42408</v>
      </c>
      <c r="E102" s="6">
        <v>69.62</v>
      </c>
      <c r="F102" s="8">
        <f t="shared" si="8"/>
        <v>208.86</v>
      </c>
      <c r="G102" s="8">
        <f t="shared" si="8"/>
        <v>626.58000000000004</v>
      </c>
      <c r="H102" s="8">
        <f t="shared" si="6"/>
        <v>1559.4880000000001</v>
      </c>
      <c r="I102" s="8">
        <f t="shared" si="7"/>
        <v>932.90800000000002</v>
      </c>
      <c r="J102" s="6"/>
    </row>
    <row r="103" spans="1:10" ht="16.5" customHeight="1">
      <c r="A103" s="6">
        <v>101</v>
      </c>
      <c r="B103" s="7" t="s">
        <v>226</v>
      </c>
      <c r="C103" s="7" t="s">
        <v>56</v>
      </c>
      <c r="D103" s="7">
        <v>42509</v>
      </c>
      <c r="E103" s="6">
        <v>69.62</v>
      </c>
      <c r="F103" s="8">
        <f t="shared" si="8"/>
        <v>208.86</v>
      </c>
      <c r="G103" s="8">
        <f t="shared" si="8"/>
        <v>626.58000000000004</v>
      </c>
      <c r="H103" s="8">
        <f t="shared" si="6"/>
        <v>1559.4880000000001</v>
      </c>
      <c r="I103" s="8">
        <f t="shared" si="7"/>
        <v>932.90800000000002</v>
      </c>
      <c r="J103" s="6"/>
    </row>
    <row r="104" spans="1:10" ht="16.5" customHeight="1">
      <c r="A104" s="6">
        <v>102</v>
      </c>
      <c r="B104" s="7" t="s">
        <v>227</v>
      </c>
      <c r="C104" s="7" t="s">
        <v>43</v>
      </c>
      <c r="D104" s="7">
        <v>42510</v>
      </c>
      <c r="E104" s="6">
        <v>69.62</v>
      </c>
      <c r="F104" s="8">
        <f t="shared" si="8"/>
        <v>208.86</v>
      </c>
      <c r="G104" s="8">
        <f t="shared" si="8"/>
        <v>626.58000000000004</v>
      </c>
      <c r="H104" s="8">
        <f t="shared" si="6"/>
        <v>1559.4880000000001</v>
      </c>
      <c r="I104" s="8">
        <f t="shared" si="7"/>
        <v>932.90800000000002</v>
      </c>
      <c r="J104" s="6"/>
    </row>
    <row r="105" spans="1:10" ht="16.5" customHeight="1">
      <c r="A105" s="6">
        <v>103</v>
      </c>
      <c r="B105" s="6" t="s">
        <v>228</v>
      </c>
      <c r="C105" s="10" t="s">
        <v>77</v>
      </c>
      <c r="D105" s="10">
        <v>51101</v>
      </c>
      <c r="E105" s="6">
        <v>92.41</v>
      </c>
      <c r="F105" s="8">
        <f t="shared" ref="F105:G124" si="9">SUM(E105*3)</f>
        <v>277.23</v>
      </c>
      <c r="G105" s="8">
        <f t="shared" si="9"/>
        <v>831.69</v>
      </c>
      <c r="H105" s="8">
        <f t="shared" si="6"/>
        <v>2069.9839999999999</v>
      </c>
      <c r="I105" s="8">
        <f t="shared" si="7"/>
        <v>1238.2939999999999</v>
      </c>
      <c r="J105" s="6"/>
    </row>
    <row r="106" spans="1:10" ht="16.5" customHeight="1">
      <c r="A106" s="6">
        <v>104</v>
      </c>
      <c r="B106" s="9" t="s">
        <v>229</v>
      </c>
      <c r="C106" s="9" t="s">
        <v>46</v>
      </c>
      <c r="D106" s="9">
        <v>51102</v>
      </c>
      <c r="E106" s="6">
        <v>92.41</v>
      </c>
      <c r="F106" s="8">
        <f t="shared" si="9"/>
        <v>277.23</v>
      </c>
      <c r="G106" s="8">
        <f t="shared" si="9"/>
        <v>831.69</v>
      </c>
      <c r="H106" s="8">
        <f t="shared" si="6"/>
        <v>2069.9839999999999</v>
      </c>
      <c r="I106" s="8">
        <f t="shared" si="7"/>
        <v>1238.2939999999999</v>
      </c>
      <c r="J106" s="6"/>
    </row>
    <row r="107" spans="1:10" ht="16.5" customHeight="1">
      <c r="A107" s="6">
        <v>105</v>
      </c>
      <c r="B107" s="6" t="s">
        <v>136</v>
      </c>
      <c r="C107" s="10" t="s">
        <v>230</v>
      </c>
      <c r="D107" s="10">
        <v>51203</v>
      </c>
      <c r="E107" s="6">
        <v>92.41</v>
      </c>
      <c r="F107" s="8">
        <f t="shared" si="9"/>
        <v>277.23</v>
      </c>
      <c r="G107" s="8">
        <f t="shared" si="9"/>
        <v>831.69</v>
      </c>
      <c r="H107" s="8">
        <f t="shared" si="6"/>
        <v>2069.9839999999999</v>
      </c>
      <c r="I107" s="8">
        <f t="shared" si="7"/>
        <v>1238.2939999999999</v>
      </c>
      <c r="J107" s="6"/>
    </row>
    <row r="108" spans="1:10" ht="16.5" customHeight="1">
      <c r="A108" s="6">
        <v>106</v>
      </c>
      <c r="B108" s="6" t="s">
        <v>136</v>
      </c>
      <c r="C108" s="10" t="s">
        <v>83</v>
      </c>
      <c r="D108" s="10">
        <v>51204</v>
      </c>
      <c r="E108" s="6">
        <v>92.41</v>
      </c>
      <c r="F108" s="8">
        <f t="shared" si="9"/>
        <v>277.23</v>
      </c>
      <c r="G108" s="8">
        <f t="shared" si="9"/>
        <v>831.69</v>
      </c>
      <c r="H108" s="8">
        <f t="shared" si="6"/>
        <v>2069.9839999999999</v>
      </c>
      <c r="I108" s="8">
        <f t="shared" si="7"/>
        <v>1238.2939999999999</v>
      </c>
      <c r="J108" s="6"/>
    </row>
    <row r="109" spans="1:10" ht="16.5" customHeight="1">
      <c r="A109" s="6">
        <v>107</v>
      </c>
      <c r="B109" s="7" t="s">
        <v>231</v>
      </c>
      <c r="C109" s="7" t="s">
        <v>232</v>
      </c>
      <c r="D109" s="7">
        <v>51305</v>
      </c>
      <c r="E109" s="6">
        <v>92.41</v>
      </c>
      <c r="F109" s="8">
        <f t="shared" si="9"/>
        <v>277.23</v>
      </c>
      <c r="G109" s="8">
        <f t="shared" si="9"/>
        <v>831.69</v>
      </c>
      <c r="H109" s="8">
        <f t="shared" si="6"/>
        <v>2069.9839999999999</v>
      </c>
      <c r="I109" s="8">
        <f t="shared" si="7"/>
        <v>1238.2939999999999</v>
      </c>
      <c r="J109" s="6"/>
    </row>
    <row r="110" spans="1:10" ht="16.5" customHeight="1">
      <c r="A110" s="6">
        <v>108</v>
      </c>
      <c r="B110" s="7" t="s">
        <v>233</v>
      </c>
      <c r="C110" s="7" t="s">
        <v>1</v>
      </c>
      <c r="D110" s="7">
        <v>51306</v>
      </c>
      <c r="E110" s="6">
        <v>92.41</v>
      </c>
      <c r="F110" s="8">
        <f t="shared" si="9"/>
        <v>277.23</v>
      </c>
      <c r="G110" s="8">
        <f t="shared" si="9"/>
        <v>831.69</v>
      </c>
      <c r="H110" s="8">
        <f t="shared" si="6"/>
        <v>2069.9839999999999</v>
      </c>
      <c r="I110" s="8">
        <f t="shared" si="7"/>
        <v>1238.2939999999999</v>
      </c>
      <c r="J110" s="6"/>
    </row>
    <row r="111" spans="1:10" ht="16.5" customHeight="1">
      <c r="A111" s="6">
        <v>109</v>
      </c>
      <c r="B111" s="7" t="s">
        <v>234</v>
      </c>
      <c r="C111" s="7" t="s">
        <v>25</v>
      </c>
      <c r="D111" s="7">
        <v>51407</v>
      </c>
      <c r="E111" s="6">
        <v>92.41</v>
      </c>
      <c r="F111" s="8">
        <f t="shared" si="9"/>
        <v>277.23</v>
      </c>
      <c r="G111" s="8">
        <f t="shared" si="9"/>
        <v>831.69</v>
      </c>
      <c r="H111" s="8">
        <f t="shared" si="6"/>
        <v>2069.9839999999999</v>
      </c>
      <c r="I111" s="8">
        <f t="shared" si="7"/>
        <v>1238.2939999999999</v>
      </c>
      <c r="J111" s="6"/>
    </row>
    <row r="112" spans="1:10" ht="16.5" customHeight="1">
      <c r="A112" s="6">
        <v>110</v>
      </c>
      <c r="B112" s="7" t="s">
        <v>235</v>
      </c>
      <c r="C112" s="7" t="s">
        <v>20</v>
      </c>
      <c r="D112" s="7">
        <v>51408</v>
      </c>
      <c r="E112" s="6">
        <v>92.41</v>
      </c>
      <c r="F112" s="8">
        <f t="shared" si="9"/>
        <v>277.23</v>
      </c>
      <c r="G112" s="8">
        <f t="shared" si="9"/>
        <v>831.69</v>
      </c>
      <c r="H112" s="8">
        <f t="shared" si="6"/>
        <v>2069.9839999999999</v>
      </c>
      <c r="I112" s="8">
        <f t="shared" si="7"/>
        <v>1238.2939999999999</v>
      </c>
      <c r="J112" s="6"/>
    </row>
    <row r="113" spans="1:10" ht="16.5" customHeight="1">
      <c r="A113" s="6">
        <v>111</v>
      </c>
      <c r="B113" s="7" t="s">
        <v>236</v>
      </c>
      <c r="C113" s="7" t="s">
        <v>237</v>
      </c>
      <c r="D113" s="7">
        <v>51509</v>
      </c>
      <c r="E113" s="6">
        <v>92.41</v>
      </c>
      <c r="F113" s="8">
        <f t="shared" si="9"/>
        <v>277.23</v>
      </c>
      <c r="G113" s="8">
        <f t="shared" si="9"/>
        <v>831.69</v>
      </c>
      <c r="H113" s="8">
        <f t="shared" si="6"/>
        <v>2069.9839999999999</v>
      </c>
      <c r="I113" s="8">
        <f t="shared" si="7"/>
        <v>1238.2939999999999</v>
      </c>
      <c r="J113" s="6"/>
    </row>
    <row r="114" spans="1:10" ht="16.5" customHeight="1">
      <c r="A114" s="6">
        <v>112</v>
      </c>
      <c r="B114" s="7" t="s">
        <v>238</v>
      </c>
      <c r="C114" s="7" t="s">
        <v>21</v>
      </c>
      <c r="D114" s="7">
        <v>51510</v>
      </c>
      <c r="E114" s="6">
        <v>92.41</v>
      </c>
      <c r="F114" s="8">
        <f t="shared" si="9"/>
        <v>277.23</v>
      </c>
      <c r="G114" s="8">
        <f t="shared" si="9"/>
        <v>831.69</v>
      </c>
      <c r="H114" s="8">
        <f t="shared" si="6"/>
        <v>2069.9839999999999</v>
      </c>
      <c r="I114" s="8">
        <f t="shared" si="7"/>
        <v>1238.2939999999999</v>
      </c>
      <c r="J114" s="6"/>
    </row>
    <row r="115" spans="1:10" ht="16.5" customHeight="1">
      <c r="A115" s="6">
        <v>113</v>
      </c>
      <c r="B115" s="6" t="s">
        <v>239</v>
      </c>
      <c r="C115" s="10" t="s">
        <v>91</v>
      </c>
      <c r="D115" s="10">
        <v>52101</v>
      </c>
      <c r="E115" s="6">
        <v>92.41</v>
      </c>
      <c r="F115" s="8">
        <f t="shared" si="9"/>
        <v>277.23</v>
      </c>
      <c r="G115" s="8">
        <f t="shared" si="9"/>
        <v>831.69</v>
      </c>
      <c r="H115" s="8">
        <f t="shared" si="6"/>
        <v>2069.9839999999999</v>
      </c>
      <c r="I115" s="8">
        <f t="shared" si="7"/>
        <v>1238.2939999999999</v>
      </c>
      <c r="J115" s="6"/>
    </row>
    <row r="116" spans="1:10" ht="16.5" customHeight="1">
      <c r="A116" s="6">
        <v>114</v>
      </c>
      <c r="B116" s="6" t="s">
        <v>240</v>
      </c>
      <c r="C116" s="10" t="s">
        <v>75</v>
      </c>
      <c r="D116" s="10">
        <v>52102</v>
      </c>
      <c r="E116" s="6">
        <v>92.41</v>
      </c>
      <c r="F116" s="8">
        <f t="shared" si="9"/>
        <v>277.23</v>
      </c>
      <c r="G116" s="8">
        <f t="shared" si="9"/>
        <v>831.69</v>
      </c>
      <c r="H116" s="8">
        <f t="shared" si="6"/>
        <v>2069.9839999999999</v>
      </c>
      <c r="I116" s="8">
        <f t="shared" si="7"/>
        <v>1238.2939999999999</v>
      </c>
      <c r="J116" s="6"/>
    </row>
    <row r="117" spans="1:10" ht="16.5" customHeight="1">
      <c r="A117" s="6">
        <v>115</v>
      </c>
      <c r="B117" s="6" t="s">
        <v>241</v>
      </c>
      <c r="C117" s="10" t="s">
        <v>72</v>
      </c>
      <c r="D117" s="10">
        <v>52203</v>
      </c>
      <c r="E117" s="6">
        <v>92.41</v>
      </c>
      <c r="F117" s="8">
        <f t="shared" si="9"/>
        <v>277.23</v>
      </c>
      <c r="G117" s="8">
        <f t="shared" si="9"/>
        <v>831.69</v>
      </c>
      <c r="H117" s="8">
        <f t="shared" si="6"/>
        <v>2069.9839999999999</v>
      </c>
      <c r="I117" s="8">
        <f t="shared" si="7"/>
        <v>1238.2939999999999</v>
      </c>
      <c r="J117" s="6"/>
    </row>
    <row r="118" spans="1:10" ht="16.5" customHeight="1">
      <c r="A118" s="6">
        <v>116</v>
      </c>
      <c r="B118" s="6" t="s">
        <v>242</v>
      </c>
      <c r="C118" s="10" t="s">
        <v>73</v>
      </c>
      <c r="D118" s="10">
        <v>52204</v>
      </c>
      <c r="E118" s="6">
        <v>92.41</v>
      </c>
      <c r="F118" s="8">
        <f t="shared" si="9"/>
        <v>277.23</v>
      </c>
      <c r="G118" s="8">
        <f t="shared" si="9"/>
        <v>831.69</v>
      </c>
      <c r="H118" s="8">
        <f t="shared" si="6"/>
        <v>2069.9839999999999</v>
      </c>
      <c r="I118" s="8">
        <f t="shared" si="7"/>
        <v>1238.2939999999999</v>
      </c>
      <c r="J118" s="6"/>
    </row>
    <row r="119" spans="1:10" ht="16.5" customHeight="1">
      <c r="A119" s="6">
        <v>117</v>
      </c>
      <c r="B119" s="6" t="s">
        <v>243</v>
      </c>
      <c r="C119" s="10" t="s">
        <v>88</v>
      </c>
      <c r="D119" s="10">
        <v>52305</v>
      </c>
      <c r="E119" s="6">
        <v>92.41</v>
      </c>
      <c r="F119" s="8">
        <f t="shared" si="9"/>
        <v>277.23</v>
      </c>
      <c r="G119" s="8">
        <f t="shared" si="9"/>
        <v>831.69</v>
      </c>
      <c r="H119" s="8">
        <f t="shared" si="6"/>
        <v>2069.9839999999999</v>
      </c>
      <c r="I119" s="8">
        <f t="shared" si="7"/>
        <v>1238.2939999999999</v>
      </c>
      <c r="J119" s="6"/>
    </row>
    <row r="120" spans="1:10" ht="16.5" customHeight="1">
      <c r="A120" s="6">
        <v>118</v>
      </c>
      <c r="B120" s="6" t="s">
        <v>136</v>
      </c>
      <c r="C120" s="10" t="s">
        <v>79</v>
      </c>
      <c r="D120" s="10">
        <v>52306</v>
      </c>
      <c r="E120" s="6">
        <v>92.41</v>
      </c>
      <c r="F120" s="8">
        <f t="shared" si="9"/>
        <v>277.23</v>
      </c>
      <c r="G120" s="8">
        <f t="shared" si="9"/>
        <v>831.69</v>
      </c>
      <c r="H120" s="8">
        <f t="shared" si="6"/>
        <v>2069.9839999999999</v>
      </c>
      <c r="I120" s="8">
        <f t="shared" si="7"/>
        <v>1238.2939999999999</v>
      </c>
      <c r="J120" s="6"/>
    </row>
    <row r="121" spans="1:10" ht="16.5" customHeight="1">
      <c r="A121" s="6">
        <v>119</v>
      </c>
      <c r="B121" s="6" t="s">
        <v>244</v>
      </c>
      <c r="C121" s="10" t="s">
        <v>84</v>
      </c>
      <c r="D121" s="10">
        <v>52407</v>
      </c>
      <c r="E121" s="6">
        <v>92.41</v>
      </c>
      <c r="F121" s="8">
        <f t="shared" si="9"/>
        <v>277.23</v>
      </c>
      <c r="G121" s="8">
        <f t="shared" si="9"/>
        <v>831.69</v>
      </c>
      <c r="H121" s="8">
        <f t="shared" si="6"/>
        <v>2069.9839999999999</v>
      </c>
      <c r="I121" s="8">
        <f t="shared" si="7"/>
        <v>1238.2939999999999</v>
      </c>
      <c r="J121" s="6"/>
    </row>
    <row r="122" spans="1:10" ht="16.5" customHeight="1">
      <c r="A122" s="6">
        <v>120</v>
      </c>
      <c r="B122" s="6" t="s">
        <v>245</v>
      </c>
      <c r="C122" s="10" t="s">
        <v>90</v>
      </c>
      <c r="D122" s="10">
        <v>52408</v>
      </c>
      <c r="E122" s="6">
        <v>92.41</v>
      </c>
      <c r="F122" s="8">
        <f t="shared" si="9"/>
        <v>277.23</v>
      </c>
      <c r="G122" s="8">
        <f t="shared" si="9"/>
        <v>831.69</v>
      </c>
      <c r="H122" s="8">
        <f t="shared" si="6"/>
        <v>2069.9839999999999</v>
      </c>
      <c r="I122" s="8">
        <f t="shared" si="7"/>
        <v>1238.2939999999999</v>
      </c>
      <c r="J122" s="6"/>
    </row>
    <row r="123" spans="1:10" ht="16.5" customHeight="1">
      <c r="A123" s="6">
        <v>121</v>
      </c>
      <c r="B123" s="7" t="s">
        <v>246</v>
      </c>
      <c r="C123" s="7" t="s">
        <v>18</v>
      </c>
      <c r="D123" s="7">
        <v>52509</v>
      </c>
      <c r="E123" s="6">
        <v>92.41</v>
      </c>
      <c r="F123" s="8">
        <f t="shared" si="9"/>
        <v>277.23</v>
      </c>
      <c r="G123" s="8">
        <f t="shared" si="9"/>
        <v>831.69</v>
      </c>
      <c r="H123" s="8">
        <f t="shared" si="6"/>
        <v>2069.9839999999999</v>
      </c>
      <c r="I123" s="8">
        <f t="shared" si="7"/>
        <v>1238.2939999999999</v>
      </c>
      <c r="J123" s="6"/>
    </row>
    <row r="124" spans="1:10" ht="16.5" customHeight="1">
      <c r="A124" s="6">
        <v>122</v>
      </c>
      <c r="B124" s="7" t="s">
        <v>247</v>
      </c>
      <c r="C124" s="7" t="s">
        <v>51</v>
      </c>
      <c r="D124" s="7">
        <v>52510</v>
      </c>
      <c r="E124" s="6">
        <v>92.41</v>
      </c>
      <c r="F124" s="8">
        <f t="shared" si="9"/>
        <v>277.23</v>
      </c>
      <c r="G124" s="8">
        <f t="shared" si="9"/>
        <v>831.69</v>
      </c>
      <c r="H124" s="8">
        <f t="shared" si="6"/>
        <v>2069.9839999999999</v>
      </c>
      <c r="I124" s="8">
        <f t="shared" si="7"/>
        <v>1238.2939999999999</v>
      </c>
      <c r="J124" s="6"/>
    </row>
    <row r="125" spans="1:10" ht="16.5" customHeight="1">
      <c r="A125" s="6">
        <v>123</v>
      </c>
      <c r="B125" s="7" t="s">
        <v>248</v>
      </c>
      <c r="C125" s="7" t="s">
        <v>5</v>
      </c>
      <c r="D125" s="7">
        <v>53101</v>
      </c>
      <c r="E125" s="6">
        <v>92.41</v>
      </c>
      <c r="F125" s="8">
        <f t="shared" ref="F125:G134" si="10">SUM(E125*3)</f>
        <v>277.23</v>
      </c>
      <c r="G125" s="8">
        <f t="shared" si="10"/>
        <v>831.69</v>
      </c>
      <c r="H125" s="8">
        <f t="shared" si="6"/>
        <v>2069.9839999999999</v>
      </c>
      <c r="I125" s="8">
        <f t="shared" si="7"/>
        <v>1238.2939999999999</v>
      </c>
      <c r="J125" s="6"/>
    </row>
    <row r="126" spans="1:10" ht="16.5" customHeight="1">
      <c r="A126" s="6">
        <v>124</v>
      </c>
      <c r="B126" s="6" t="s">
        <v>249</v>
      </c>
      <c r="C126" s="10" t="s">
        <v>250</v>
      </c>
      <c r="D126" s="10">
        <v>53102</v>
      </c>
      <c r="E126" s="6">
        <v>92.41</v>
      </c>
      <c r="F126" s="8">
        <f t="shared" si="10"/>
        <v>277.23</v>
      </c>
      <c r="G126" s="8">
        <f t="shared" si="10"/>
        <v>831.69</v>
      </c>
      <c r="H126" s="8">
        <f t="shared" si="6"/>
        <v>2069.9839999999999</v>
      </c>
      <c r="I126" s="8">
        <f t="shared" si="7"/>
        <v>1238.2939999999999</v>
      </c>
      <c r="J126" s="6"/>
    </row>
    <row r="127" spans="1:10" ht="16.5" customHeight="1">
      <c r="A127" s="6">
        <v>125</v>
      </c>
      <c r="B127" s="7" t="s">
        <v>251</v>
      </c>
      <c r="C127" s="7" t="s">
        <v>252</v>
      </c>
      <c r="D127" s="7">
        <v>53203</v>
      </c>
      <c r="E127" s="6">
        <v>92.41</v>
      </c>
      <c r="F127" s="8">
        <f t="shared" si="10"/>
        <v>277.23</v>
      </c>
      <c r="G127" s="8">
        <f t="shared" si="10"/>
        <v>831.69</v>
      </c>
      <c r="H127" s="8">
        <f t="shared" si="6"/>
        <v>2069.9839999999999</v>
      </c>
      <c r="I127" s="8">
        <f t="shared" si="7"/>
        <v>1238.2939999999999</v>
      </c>
      <c r="J127" s="6"/>
    </row>
    <row r="128" spans="1:10" ht="16.5" customHeight="1">
      <c r="A128" s="6">
        <v>126</v>
      </c>
      <c r="B128" s="6" t="s">
        <v>142</v>
      </c>
      <c r="C128" s="10" t="s">
        <v>89</v>
      </c>
      <c r="D128" s="10">
        <v>53204</v>
      </c>
      <c r="E128" s="6">
        <v>92.41</v>
      </c>
      <c r="F128" s="8">
        <f t="shared" si="10"/>
        <v>277.23</v>
      </c>
      <c r="G128" s="8">
        <f t="shared" si="10"/>
        <v>831.69</v>
      </c>
      <c r="H128" s="8">
        <f t="shared" si="6"/>
        <v>2069.9839999999999</v>
      </c>
      <c r="I128" s="8">
        <f t="shared" si="7"/>
        <v>1238.2939999999999</v>
      </c>
      <c r="J128" s="6"/>
    </row>
    <row r="129" spans="1:10" ht="16.5" customHeight="1">
      <c r="A129" s="6">
        <v>127</v>
      </c>
      <c r="B129" s="7" t="s">
        <v>253</v>
      </c>
      <c r="C129" s="7" t="s">
        <v>254</v>
      </c>
      <c r="D129" s="7">
        <v>53305</v>
      </c>
      <c r="E129" s="6">
        <v>92.41</v>
      </c>
      <c r="F129" s="8">
        <f t="shared" si="10"/>
        <v>277.23</v>
      </c>
      <c r="G129" s="8">
        <f t="shared" si="10"/>
        <v>831.69</v>
      </c>
      <c r="H129" s="8">
        <f t="shared" si="6"/>
        <v>2069.9839999999999</v>
      </c>
      <c r="I129" s="8">
        <f t="shared" si="7"/>
        <v>1238.2939999999999</v>
      </c>
      <c r="J129" s="6"/>
    </row>
    <row r="130" spans="1:10" ht="16.5" customHeight="1">
      <c r="A130" s="6">
        <v>128</v>
      </c>
      <c r="B130" s="6" t="s">
        <v>142</v>
      </c>
      <c r="C130" s="10" t="s">
        <v>255</v>
      </c>
      <c r="D130" s="10">
        <v>53306</v>
      </c>
      <c r="E130" s="6">
        <v>92.41</v>
      </c>
      <c r="F130" s="8">
        <f t="shared" si="10"/>
        <v>277.23</v>
      </c>
      <c r="G130" s="8">
        <f t="shared" si="10"/>
        <v>831.69</v>
      </c>
      <c r="H130" s="8">
        <f t="shared" si="6"/>
        <v>2069.9839999999999</v>
      </c>
      <c r="I130" s="8">
        <f t="shared" si="7"/>
        <v>1238.2939999999999</v>
      </c>
      <c r="J130" s="6"/>
    </row>
    <row r="131" spans="1:10" ht="16.5" customHeight="1">
      <c r="A131" s="6">
        <v>129</v>
      </c>
      <c r="B131" s="7" t="s">
        <v>256</v>
      </c>
      <c r="C131" s="7" t="s">
        <v>257</v>
      </c>
      <c r="D131" s="7">
        <v>53407</v>
      </c>
      <c r="E131" s="6">
        <v>92.41</v>
      </c>
      <c r="F131" s="8">
        <f t="shared" si="10"/>
        <v>277.23</v>
      </c>
      <c r="G131" s="8">
        <f t="shared" si="10"/>
        <v>831.69</v>
      </c>
      <c r="H131" s="8">
        <f t="shared" si="6"/>
        <v>2069.9839999999999</v>
      </c>
      <c r="I131" s="8">
        <f t="shared" si="7"/>
        <v>1238.2939999999999</v>
      </c>
      <c r="J131" s="6"/>
    </row>
    <row r="132" spans="1:10" ht="16.5" customHeight="1">
      <c r="A132" s="6">
        <v>130</v>
      </c>
      <c r="B132" s="7" t="s">
        <v>142</v>
      </c>
      <c r="C132" s="7" t="s">
        <v>42</v>
      </c>
      <c r="D132" s="7">
        <v>53408</v>
      </c>
      <c r="E132" s="6">
        <v>92.41</v>
      </c>
      <c r="F132" s="8">
        <f t="shared" si="10"/>
        <v>277.23</v>
      </c>
      <c r="G132" s="8">
        <f t="shared" si="10"/>
        <v>831.69</v>
      </c>
      <c r="H132" s="8">
        <f t="shared" si="6"/>
        <v>2069.9839999999999</v>
      </c>
      <c r="I132" s="8">
        <f t="shared" si="7"/>
        <v>1238.2939999999999</v>
      </c>
      <c r="J132" s="6"/>
    </row>
    <row r="133" spans="1:10" ht="16.5" customHeight="1">
      <c r="A133" s="6">
        <v>131</v>
      </c>
      <c r="B133" s="7" t="s">
        <v>258</v>
      </c>
      <c r="C133" s="7" t="s">
        <v>41</v>
      </c>
      <c r="D133" s="7">
        <v>53509</v>
      </c>
      <c r="E133" s="6">
        <v>92.41</v>
      </c>
      <c r="F133" s="8">
        <f t="shared" si="10"/>
        <v>277.23</v>
      </c>
      <c r="G133" s="8">
        <f t="shared" si="10"/>
        <v>831.69</v>
      </c>
      <c r="H133" s="8">
        <f t="shared" si="6"/>
        <v>2069.9839999999999</v>
      </c>
      <c r="I133" s="8">
        <f t="shared" si="7"/>
        <v>1238.2939999999999</v>
      </c>
      <c r="J133" s="6"/>
    </row>
    <row r="134" spans="1:10" ht="16.5" customHeight="1">
      <c r="A134" s="6">
        <v>132</v>
      </c>
      <c r="B134" s="7" t="s">
        <v>259</v>
      </c>
      <c r="C134" s="7" t="s">
        <v>260</v>
      </c>
      <c r="D134" s="7">
        <v>53510</v>
      </c>
      <c r="E134" s="6">
        <v>92.41</v>
      </c>
      <c r="F134" s="8">
        <f t="shared" si="10"/>
        <v>277.23</v>
      </c>
      <c r="G134" s="8">
        <f t="shared" si="10"/>
        <v>831.69</v>
      </c>
      <c r="H134" s="8">
        <f>SUM(E134*4*5.6)</f>
        <v>2069.9839999999999</v>
      </c>
      <c r="I134" s="8">
        <f>SUM(H134-G134)</f>
        <v>1238.2939999999999</v>
      </c>
      <c r="J134" s="6"/>
    </row>
    <row r="135" spans="1:10" ht="14.45" customHeight="1">
      <c r="A135" s="59" t="s">
        <v>261</v>
      </c>
      <c r="B135" s="59"/>
      <c r="C135" s="59"/>
      <c r="D135" s="15"/>
      <c r="E135" s="6"/>
      <c r="F135" s="6">
        <f>SUM(F3:F134)</f>
        <v>22295.669999999995</v>
      </c>
      <c r="G135" s="8">
        <f>SUM(G3:G134)</f>
        <v>66887.010000000082</v>
      </c>
      <c r="H135" s="8">
        <f>SUM(H3:H134)</f>
        <v>166474.33599999981</v>
      </c>
      <c r="I135" s="8">
        <f>SUM(I3:I134)</f>
        <v>99587.325999999841</v>
      </c>
      <c r="J135" s="6"/>
    </row>
    <row r="136" spans="1:10" ht="18" customHeight="1">
      <c r="A136" s="59" t="s">
        <v>98</v>
      </c>
      <c r="B136" s="59"/>
      <c r="C136" s="59"/>
      <c r="D136" s="60" t="s">
        <v>268</v>
      </c>
      <c r="E136" s="61"/>
      <c r="F136" s="61"/>
      <c r="G136" s="61"/>
      <c r="H136" s="61"/>
      <c r="I136" s="61"/>
      <c r="J136" s="62"/>
    </row>
    <row r="137" spans="1:10" ht="24.75" customHeight="1">
      <c r="A137" s="63" t="s">
        <v>269</v>
      </c>
      <c r="B137" s="63"/>
      <c r="C137" s="63"/>
      <c r="D137" s="63" t="s">
        <v>262</v>
      </c>
      <c r="E137" s="63"/>
      <c r="F137" s="16" t="s">
        <v>263</v>
      </c>
      <c r="G137" s="64" t="s">
        <v>264</v>
      </c>
      <c r="H137" s="64"/>
      <c r="I137" s="64"/>
      <c r="J137" s="65"/>
    </row>
  </sheetData>
  <mergeCells count="7">
    <mergeCell ref="A1:J1"/>
    <mergeCell ref="A135:C135"/>
    <mergeCell ref="A136:C136"/>
    <mergeCell ref="D136:J136"/>
    <mergeCell ref="A137:C137"/>
    <mergeCell ref="D137:E137"/>
    <mergeCell ref="G137:J137"/>
  </mergeCells>
  <phoneticPr fontId="2" type="noConversion"/>
  <pageMargins left="0.39370078740157483" right="0.39370078740157483" top="0.98425196850393704" bottom="0.78740157480314965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暖气费</vt:lpstr>
      <vt:lpstr>Sheet1!Print_Titles</vt:lpstr>
    </vt:vector>
  </TitlesOfParts>
  <Company>jcc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dxp</dc:creator>
  <cp:lastModifiedBy>xbany</cp:lastModifiedBy>
  <cp:lastPrinted>2018-07-02T02:25:34Z</cp:lastPrinted>
  <dcterms:created xsi:type="dcterms:W3CDTF">2005-09-01T02:27:55Z</dcterms:created>
  <dcterms:modified xsi:type="dcterms:W3CDTF">2018-07-02T02:25:41Z</dcterms:modified>
</cp:coreProperties>
</file>